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4795" windowHeight="12270"/>
  </bookViews>
  <sheets>
    <sheet name="Harmonogram 2019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BPK1" localSheetId="0">[1]Položky!#REF!</definedName>
    <definedName name="_BPK1">[1]Položky!#REF!</definedName>
    <definedName name="_BPK2" localSheetId="0">[1]Položky!#REF!</definedName>
    <definedName name="_BPK2">[1]Položky!#REF!</definedName>
    <definedName name="_BPK3" localSheetId="0">[1]Položky!#REF!</definedName>
    <definedName name="_BPK3">[1]Položky!#REF!</definedName>
    <definedName name="AAA" localSheetId="0">'[2]SO 10'!#REF!</definedName>
    <definedName name="AAA">'[2]SO 10'!#REF!</definedName>
    <definedName name="cisloobjektu" localSheetId="0">'[3]Krycí list'!$A$4</definedName>
    <definedName name="cislostavby" localSheetId="0">'[3]Krycí list'!$A$6</definedName>
    <definedName name="dadresa" localSheetId="0">#REF!</definedName>
    <definedName name="dadresa">#REF!</definedName>
    <definedName name="Datum" localSheetId="0">#REF!</definedName>
    <definedName name="dfege" localSheetId="0">[1]Položky!#REF!</definedName>
    <definedName name="dfege">[1]Položky!#REF!</definedName>
    <definedName name="DIČ" localSheetId="0">#REF!</definedName>
    <definedName name="DIČ">#REF!</definedName>
    <definedName name="Dil" localSheetId="0">#REF!</definedName>
    <definedName name="dmisto" localSheetId="0">#REF!</definedName>
    <definedName name="dmisto">#REF!</definedName>
    <definedName name="Dodavka" localSheetId="0">'[4]210R'!$G$41</definedName>
    <definedName name="Dodavka0" localSheetId="0">[1]Položky!#REF!</definedName>
    <definedName name="Dodavka0">[5]Položky!#REF!</definedName>
    <definedName name="dpsc" localSheetId="0">#REF!</definedName>
    <definedName name="dpsc">#REF!</definedName>
    <definedName name="hhhh">[5]Položky!#REF!</definedName>
    <definedName name="hmg" localSheetId="0">[5]Položky!#REF!</definedName>
    <definedName name="hmg">[5]Položky!#REF!</definedName>
    <definedName name="HMGHH" localSheetId="0">[5]Položky!#REF!</definedName>
    <definedName name="HMGHH">[5]Položky!#REF!</definedName>
    <definedName name="HSV" localSheetId="0">'[4]210R'!$E$41</definedName>
    <definedName name="HSV_" localSheetId="0">'[2]SO 10'!#REF!</definedName>
    <definedName name="HSV_">'[2]SO 10'!#REF!</definedName>
    <definedName name="HSV0" localSheetId="0">[1]Položky!#REF!</definedName>
    <definedName name="HSV0">[5]Položky!#REF!</definedName>
    <definedName name="HZS" localSheetId="0">'[4]210R'!$I$41</definedName>
    <definedName name="HZS0" localSheetId="0">[1]Položky!#REF!</definedName>
    <definedName name="HZS0">[5]Položky!#REF!</definedName>
    <definedName name="IČO" localSheetId="0">#REF!</definedName>
    <definedName name="IČO">#REF!</definedName>
    <definedName name="JKSO" localSheetId="0">#REF!</definedName>
    <definedName name="MJ" localSheetId="0">#REF!</definedName>
    <definedName name="Mont" localSheetId="0">'[4]210R'!$H$41</definedName>
    <definedName name="Mont_" localSheetId="0">'[2]SO 10'!#REF!</definedName>
    <definedName name="Mont_">'[2]SO 10'!#REF!</definedName>
    <definedName name="Montaz0" localSheetId="0">[1]Položky!#REF!</definedName>
    <definedName name="Montaz0">[5]Položky!#REF!</definedName>
    <definedName name="NazevDilu" localSheetId="0">#REF!</definedName>
    <definedName name="nazevobjektu" localSheetId="0">'[3]Krycí list'!$C$4</definedName>
    <definedName name="nazevstavby" localSheetId="0">'[3]Krycí list'!$C$6</definedName>
    <definedName name="nh" localSheetId="0">[1]Položky!#REF!</definedName>
    <definedName name="nh">[1]Položky!#REF!</definedName>
    <definedName name="Objednatel" localSheetId="0">#REF!</definedName>
    <definedName name="Objekt" localSheetId="0">#REF!</definedName>
    <definedName name="Objekt">#REF!</definedName>
    <definedName name="_xlnm.Print_Area" localSheetId="0">'Harmonogram 2019'!$A$1:$BE$30</definedName>
    <definedName name="odic" localSheetId="0">#REF!</definedName>
    <definedName name="odic">#REF!</definedName>
    <definedName name="oico" localSheetId="0">#REF!</definedName>
    <definedName name="oico">#REF!</definedName>
    <definedName name="omisto" localSheetId="0">#REF!</definedName>
    <definedName name="omisto">#REF!</definedName>
    <definedName name="onazev" localSheetId="0">#REF!</definedName>
    <definedName name="onazev">#REF!</definedName>
    <definedName name="opsc" localSheetId="0">#REF!</definedName>
    <definedName name="opsc">#REF!</definedName>
    <definedName name="PocetMJ" localSheetId="0">#REF!</definedName>
    <definedName name="Poznamka" localSheetId="0">#REF!</definedName>
    <definedName name="Projektant" localSheetId="0">#REF!</definedName>
    <definedName name="PSV" localSheetId="0">'[4]210R'!$F$41</definedName>
    <definedName name="PSV_" localSheetId="0">'[2]SO 10'!#REF!</definedName>
    <definedName name="PSV_">'[2]SO 10'!#REF!</definedName>
    <definedName name="PSV0" localSheetId="0">[1]Položky!#REF!</definedName>
    <definedName name="PSV0">[5]Položky!#REF!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tavbaCelkem" localSheetId="0">#REF!</definedName>
    <definedName name="StavbaCelkem">#REF!</definedName>
    <definedName name="Typ" localSheetId="0">[1]Položky!#REF!</definedName>
    <definedName name="Typ">[5]Položky!#REF!</definedName>
    <definedName name="VRN" localSheetId="0">'[4]210R'!$H$48</definedName>
    <definedName name="VRNKc" localSheetId="0">[1]Rekapitulace!#REF!</definedName>
    <definedName name="VRNKc">[5]Rekapitulace!#REF!</definedName>
    <definedName name="VRNnazev" localSheetId="0">[1]Rekapitulace!#REF!</definedName>
    <definedName name="VRNnazev">[5]Rekapitulace!#REF!</definedName>
    <definedName name="VRNproc" localSheetId="0">[1]Rekapitulace!#REF!</definedName>
    <definedName name="VRNproc">[5]Rekapitulace!#REF!</definedName>
    <definedName name="VRNzakl" localSheetId="0">[1]Rekapitulace!#REF!</definedName>
    <definedName name="VRNzakl">[5]Rekapitulace!#REF!</definedName>
    <definedName name="x" localSheetId="0">[6]Položky!#REF!</definedName>
    <definedName name="x">[6]Položky!#REF!</definedName>
    <definedName name="Zakazka" localSheetId="0">#REF!</definedName>
    <definedName name="Zaklad22" localSheetId="0">#REF!</definedName>
    <definedName name="Zaklad5" localSheetId="0">#REF!</definedName>
    <definedName name="Zhotovitel" localSheetId="0">#REF!</definedName>
  </definedNames>
  <calcPr calcId="124519"/>
</workbook>
</file>

<file path=xl/calcChain.xml><?xml version="1.0" encoding="utf-8"?>
<calcChain xmlns="http://schemas.openxmlformats.org/spreadsheetml/2006/main">
  <c r="AA24" i="2"/>
  <c r="W24"/>
  <c r="S24"/>
  <c r="N24"/>
  <c r="AW24"/>
  <c r="AS24"/>
  <c r="AN24"/>
  <c r="AJ24"/>
  <c r="AF24"/>
  <c r="F24"/>
  <c r="BA24" l="1"/>
  <c r="J24"/>
  <c r="AW21"/>
  <c r="AW23" s="1"/>
  <c r="AS21"/>
  <c r="AS22" s="1"/>
  <c r="AF21"/>
  <c r="AF23" s="1"/>
  <c r="AA21"/>
  <c r="AA23" s="1"/>
  <c r="S21"/>
  <c r="S22" s="1"/>
  <c r="N21"/>
  <c r="N23" s="1"/>
  <c r="J21"/>
  <c r="J23" s="1"/>
  <c r="F21"/>
  <c r="F22" s="1"/>
  <c r="F25" l="1"/>
  <c r="F26" s="1"/>
  <c r="F27" s="1"/>
  <c r="N22"/>
  <c r="AF22"/>
  <c r="F23"/>
  <c r="AS23"/>
  <c r="J22"/>
  <c r="AA22"/>
  <c r="AW22"/>
  <c r="S23"/>
</calcChain>
</file>

<file path=xl/sharedStrings.xml><?xml version="1.0" encoding="utf-8"?>
<sst xmlns="http://schemas.openxmlformats.org/spreadsheetml/2006/main" count="98" uniqueCount="94">
  <si>
    <t>Popis, průběhu a návaznosti stavby na další stavební činnosti probíhající v dané lokalitě s termíny jejich realizace.</t>
  </si>
  <si>
    <t>Část</t>
  </si>
  <si>
    <t>Název - popis</t>
  </si>
  <si>
    <t>Zahájení</t>
  </si>
  <si>
    <t xml:space="preserve">Dokončení </t>
  </si>
  <si>
    <t>prací</t>
  </si>
  <si>
    <t>ZAHÁJENÍ STAVBY                                                                                                   - příprava staveniště, inž.činnost</t>
  </si>
  <si>
    <t>X</t>
  </si>
  <si>
    <t>zařízení staveniště včetně příprav, informační tabule, vč.zajištění bezpečnosti, energie, koordinace, propagace stavby</t>
  </si>
  <si>
    <t>Vytýčení stávajících IS (dále dle potřeby)</t>
  </si>
  <si>
    <t>Termín vyklizení staveniště</t>
  </si>
  <si>
    <r>
      <t xml:space="preserve">Cena stavby </t>
    </r>
    <r>
      <rPr>
        <b/>
        <u/>
        <sz val="24"/>
        <rFont val="Arial Narrow"/>
        <family val="2"/>
        <charset val="238"/>
      </rPr>
      <t xml:space="preserve">celkem bez rezervy a bez DPH </t>
    </r>
  </si>
  <si>
    <t>DPH 21% stavby bez rezervy</t>
  </si>
  <si>
    <r>
      <t xml:space="preserve">Cena stavby </t>
    </r>
    <r>
      <rPr>
        <b/>
        <u/>
        <sz val="24"/>
        <rFont val="Arial Narrow"/>
        <family val="2"/>
        <charset val="238"/>
      </rPr>
      <t>celkem bez rezervy včetně  DPH 21%</t>
    </r>
  </si>
  <si>
    <t>Finanční plnění za stavbu po měsících bez DPH:</t>
  </si>
  <si>
    <t>leden</t>
  </si>
  <si>
    <t>1. týden</t>
  </si>
  <si>
    <t>2. týden</t>
  </si>
  <si>
    <t>3. týden</t>
  </si>
  <si>
    <t>4. týden</t>
  </si>
  <si>
    <t>5. týden</t>
  </si>
  <si>
    <t>6. týden</t>
  </si>
  <si>
    <t>7. týden</t>
  </si>
  <si>
    <t>8. týden</t>
  </si>
  <si>
    <t>únor</t>
  </si>
  <si>
    <t xml:space="preserve"> HARMONOGRAM VĚCNÝ A FINANČNÍ </t>
  </si>
  <si>
    <t>srpen</t>
  </si>
  <si>
    <t>32. týden</t>
  </si>
  <si>
    <t>33. týden</t>
  </si>
  <si>
    <t>34. týden</t>
  </si>
  <si>
    <t>35. týden</t>
  </si>
  <si>
    <t>36. týden</t>
  </si>
  <si>
    <t>37. týden</t>
  </si>
  <si>
    <t>38. týden</t>
  </si>
  <si>
    <t>39. týden</t>
  </si>
  <si>
    <t>říjen</t>
  </si>
  <si>
    <t>40. týden</t>
  </si>
  <si>
    <t>41. týden</t>
  </si>
  <si>
    <t>42. týden</t>
  </si>
  <si>
    <t>43. týden</t>
  </si>
  <si>
    <t>44. týden</t>
  </si>
  <si>
    <t>listopad</t>
  </si>
  <si>
    <t>45. týden</t>
  </si>
  <si>
    <t>46. týden</t>
  </si>
  <si>
    <t>47. týden</t>
  </si>
  <si>
    <t>48. týden</t>
  </si>
  <si>
    <t>49. týden</t>
  </si>
  <si>
    <t>50. týden</t>
  </si>
  <si>
    <t>51. týden</t>
  </si>
  <si>
    <t>52. týden</t>
  </si>
  <si>
    <t>březen</t>
  </si>
  <si>
    <t>9. týden</t>
  </si>
  <si>
    <t>10. týden</t>
  </si>
  <si>
    <t>11. týden</t>
  </si>
  <si>
    <t>12. týden</t>
  </si>
  <si>
    <t>13. týden</t>
  </si>
  <si>
    <t>duben</t>
  </si>
  <si>
    <t>14. týden</t>
  </si>
  <si>
    <t>15. týden</t>
  </si>
  <si>
    <t>16. týden</t>
  </si>
  <si>
    <t>17. týden</t>
  </si>
  <si>
    <t>květen</t>
  </si>
  <si>
    <t>18. týden</t>
  </si>
  <si>
    <t>19. týden</t>
  </si>
  <si>
    <t>20. týden</t>
  </si>
  <si>
    <t>21. týden</t>
  </si>
  <si>
    <t>červen</t>
  </si>
  <si>
    <t>22. týden</t>
  </si>
  <si>
    <t>23. týden</t>
  </si>
  <si>
    <t>24. týden</t>
  </si>
  <si>
    <t>25. týden</t>
  </si>
  <si>
    <t>26. týden</t>
  </si>
  <si>
    <t>27. týden</t>
  </si>
  <si>
    <t>28. týden</t>
  </si>
  <si>
    <t>29. týden</t>
  </si>
  <si>
    <t>30. týden</t>
  </si>
  <si>
    <t>červenec</t>
  </si>
  <si>
    <t>31. týden</t>
  </si>
  <si>
    <t>DPH 21%:</t>
  </si>
  <si>
    <t>Finanční plnění za kalendářní rok bez DPH:</t>
  </si>
  <si>
    <t>Finanční plnění za kalendářní rok včetně DPH:</t>
  </si>
  <si>
    <t>Finanční plnění za stavbu celkem bez DPH:</t>
  </si>
  <si>
    <t>Finanční plnění za stavbu celkem včetně DPH:</t>
  </si>
  <si>
    <t>prosinec</t>
  </si>
  <si>
    <t>září</t>
  </si>
  <si>
    <t>Dokončovací práce</t>
  </si>
  <si>
    <t>Termín dokončení</t>
  </si>
  <si>
    <t>Akce: " Žebrák - Tlustice - cyklostezka "</t>
  </si>
  <si>
    <t>Bourací práce</t>
  </si>
  <si>
    <t>Zemní práce</t>
  </si>
  <si>
    <t>Konstrukční vrstvy</t>
  </si>
  <si>
    <t>Obruby</t>
  </si>
  <si>
    <t>Živičné vrstvy</t>
  </si>
  <si>
    <t>Všeobecné položky</t>
  </si>
</sst>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164" formatCode="#,##0.00\ &quot;Kč&quot;"/>
  </numFmts>
  <fonts count="25"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24"/>
      <name val="Arial CE"/>
      <family val="2"/>
      <charset val="238"/>
    </font>
    <font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16"/>
      <name val="Arial CE"/>
      <family val="2"/>
      <charset val="238"/>
    </font>
    <font>
      <b/>
      <sz val="8"/>
      <name val="Arial CE"/>
      <family val="2"/>
      <charset val="238"/>
    </font>
    <font>
      <b/>
      <sz val="20"/>
      <name val="Arial CE"/>
      <family val="2"/>
      <charset val="238"/>
    </font>
    <font>
      <sz val="24"/>
      <name val="Arial Narrow"/>
      <family val="2"/>
      <charset val="238"/>
    </font>
    <font>
      <b/>
      <sz val="24"/>
      <name val="Arial Narrow"/>
      <family val="2"/>
      <charset val="238"/>
    </font>
    <font>
      <b/>
      <u/>
      <sz val="24"/>
      <name val="Arial Narrow"/>
      <family val="2"/>
      <charset val="238"/>
    </font>
    <font>
      <b/>
      <sz val="36"/>
      <name val="Arial Narrow"/>
      <family val="2"/>
      <charset val="238"/>
    </font>
    <font>
      <sz val="10"/>
      <name val="Helv"/>
    </font>
    <font>
      <sz val="10"/>
      <color indexed="8"/>
      <name val="Arial"/>
      <family val="2"/>
      <charset val="238"/>
    </font>
    <font>
      <sz val="20"/>
      <name val="Arial CE"/>
      <family val="2"/>
      <charset val="238"/>
    </font>
    <font>
      <sz val="22"/>
      <name val="Arial CE"/>
      <family val="2"/>
      <charset val="238"/>
    </font>
    <font>
      <b/>
      <u/>
      <sz val="36"/>
      <name val="Arial CE"/>
      <family val="2"/>
      <charset val="238"/>
    </font>
    <font>
      <sz val="24"/>
      <color theme="0"/>
      <name val="Arial Narrow"/>
      <family val="2"/>
      <charset val="238"/>
    </font>
    <font>
      <sz val="20"/>
      <name val="Arial Narrow"/>
      <family val="2"/>
      <charset val="238"/>
    </font>
    <font>
      <b/>
      <sz val="72"/>
      <name val="Arial CE"/>
      <family val="2"/>
      <charset val="238"/>
    </font>
    <font>
      <sz val="28"/>
      <name val="Arial Narrow"/>
      <family val="2"/>
      <charset val="238"/>
    </font>
    <font>
      <b/>
      <i/>
      <sz val="24"/>
      <name val="Arial CE"/>
      <family val="2"/>
      <charset val="238"/>
    </font>
    <font>
      <b/>
      <i/>
      <sz val="48"/>
      <name val="Arial CE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14" fillId="0" borderId="0"/>
    <xf numFmtId="0" fontId="14" fillId="0" borderId="0"/>
    <xf numFmtId="0" fontId="15" fillId="0" borderId="0">
      <alignment vertical="top"/>
    </xf>
    <xf numFmtId="0" fontId="1" fillId="0" borderId="0"/>
    <xf numFmtId="0" fontId="14" fillId="0" borderId="0"/>
    <xf numFmtId="0" fontId="2" fillId="0" borderId="0"/>
  </cellStyleXfs>
  <cellXfs count="140">
    <xf numFmtId="0" fontId="0" fillId="0" borderId="0" xfId="0"/>
    <xf numFmtId="0" fontId="3" fillId="0" borderId="0" xfId="2" applyFont="1"/>
    <xf numFmtId="0" fontId="5" fillId="0" borderId="0" xfId="2" applyFont="1" applyBorder="1"/>
    <xf numFmtId="0" fontId="5" fillId="0" borderId="0" xfId="2" applyFont="1"/>
    <xf numFmtId="0" fontId="2" fillId="0" borderId="0" xfId="2"/>
    <xf numFmtId="0" fontId="6" fillId="0" borderId="0" xfId="1" applyFont="1"/>
    <xf numFmtId="0" fontId="8" fillId="0" borderId="0" xfId="1" applyFont="1" applyAlignment="1">
      <alignment horizontal="center"/>
    </xf>
    <xf numFmtId="0" fontId="7" fillId="2" borderId="3" xfId="1" applyFont="1" applyFill="1" applyBorder="1" applyAlignment="1">
      <alignment horizontal="center"/>
    </xf>
    <xf numFmtId="0" fontId="9" fillId="3" borderId="4" xfId="1" applyFont="1" applyFill="1" applyBorder="1" applyAlignment="1">
      <alignment horizontal="center"/>
    </xf>
    <xf numFmtId="0" fontId="9" fillId="3" borderId="4" xfId="1" applyFont="1" applyFill="1" applyBorder="1" applyAlignment="1">
      <alignment horizontal="center" vertical="top"/>
    </xf>
    <xf numFmtId="0" fontId="7" fillId="3" borderId="4" xfId="1" applyFont="1" applyFill="1" applyBorder="1" applyAlignment="1">
      <alignment horizontal="center"/>
    </xf>
    <xf numFmtId="0" fontId="10" fillId="0" borderId="3" xfId="1" applyFont="1" applyFill="1" applyBorder="1" applyAlignment="1">
      <alignment vertical="center"/>
    </xf>
    <xf numFmtId="0" fontId="10" fillId="0" borderId="4" xfId="1" applyFont="1" applyFill="1" applyBorder="1" applyAlignment="1">
      <alignment vertical="center" wrapText="1"/>
    </xf>
    <xf numFmtId="3" fontId="10" fillId="0" borderId="13" xfId="1" applyNumberFormat="1" applyFont="1" applyFill="1" applyBorder="1" applyAlignment="1"/>
    <xf numFmtId="3" fontId="10" fillId="0" borderId="14" xfId="1" applyNumberFormat="1" applyFont="1" applyFill="1" applyBorder="1" applyAlignment="1"/>
    <xf numFmtId="3" fontId="10" fillId="0" borderId="12" xfId="1" applyNumberFormat="1" applyFont="1" applyFill="1" applyBorder="1" applyAlignment="1"/>
    <xf numFmtId="0" fontId="1" fillId="0" borderId="0" xfId="1"/>
    <xf numFmtId="3" fontId="10" fillId="0" borderId="4" xfId="1" applyNumberFormat="1" applyFont="1" applyFill="1" applyBorder="1" applyAlignment="1"/>
    <xf numFmtId="3" fontId="10" fillId="0" borderId="5" xfId="1" applyNumberFormat="1" applyFont="1" applyFill="1" applyBorder="1" applyAlignment="1"/>
    <xf numFmtId="3" fontId="10" fillId="0" borderId="3" xfId="1" applyNumberFormat="1" applyFont="1" applyFill="1" applyBorder="1" applyAlignment="1"/>
    <xf numFmtId="0" fontId="1" fillId="0" borderId="0" xfId="1" applyFont="1" applyAlignment="1">
      <alignment vertical="center"/>
    </xf>
    <xf numFmtId="0" fontId="11" fillId="5" borderId="3" xfId="1" applyFont="1" applyFill="1" applyBorder="1" applyAlignment="1">
      <alignment horizontal="left" vertical="center"/>
    </xf>
    <xf numFmtId="0" fontId="11" fillId="5" borderId="4" xfId="1" applyFont="1" applyFill="1" applyBorder="1" applyAlignment="1">
      <alignment horizontal="left" vertical="center"/>
    </xf>
    <xf numFmtId="0" fontId="5" fillId="0" borderId="0" xfId="1" applyFont="1" applyAlignment="1">
      <alignment vertical="center"/>
    </xf>
    <xf numFmtId="164" fontId="11" fillId="6" borderId="6" xfId="1" applyNumberFormat="1" applyFont="1" applyFill="1" applyBorder="1" applyAlignment="1">
      <alignment horizontal="left" vertical="center"/>
    </xf>
    <xf numFmtId="164" fontId="11" fillId="6" borderId="7" xfId="1" applyNumberFormat="1" applyFont="1" applyFill="1" applyBorder="1" applyAlignment="1">
      <alignment horizontal="left" vertical="center"/>
    </xf>
    <xf numFmtId="3" fontId="10" fillId="0" borderId="9" xfId="1" applyNumberFormat="1" applyFont="1" applyFill="1" applyBorder="1" applyAlignment="1"/>
    <xf numFmtId="3" fontId="10" fillId="0" borderId="10" xfId="1" applyNumberFormat="1" applyFont="1" applyFill="1" applyBorder="1" applyAlignment="1"/>
    <xf numFmtId="3" fontId="10" fillId="0" borderId="11" xfId="1" applyNumberFormat="1" applyFont="1" applyFill="1" applyBorder="1" applyAlignment="1"/>
    <xf numFmtId="5" fontId="16" fillId="0" borderId="4" xfId="0" applyNumberFormat="1" applyFont="1" applyBorder="1"/>
    <xf numFmtId="0" fontId="19" fillId="0" borderId="4" xfId="1" applyFont="1" applyFill="1" applyBorder="1" applyAlignment="1">
      <alignment vertical="center" wrapText="1"/>
    </xf>
    <xf numFmtId="49" fontId="10" fillId="0" borderId="4" xfId="1" applyNumberFormat="1" applyFont="1" applyFill="1" applyBorder="1" applyAlignment="1">
      <alignment vertical="center" wrapText="1"/>
    </xf>
    <xf numFmtId="49" fontId="17" fillId="0" borderId="4" xfId="0" applyNumberFormat="1" applyFont="1" applyFill="1" applyBorder="1" applyAlignment="1">
      <alignment horizontal="left" vertical="justify" wrapText="1"/>
    </xf>
    <xf numFmtId="14" fontId="20" fillId="0" borderId="4" xfId="1" applyNumberFormat="1" applyFont="1" applyFill="1" applyBorder="1" applyAlignment="1">
      <alignment vertical="center"/>
    </xf>
    <xf numFmtId="14" fontId="20" fillId="0" borderId="4" xfId="1" applyNumberFormat="1" applyFont="1" applyFill="1" applyBorder="1" applyAlignment="1">
      <alignment horizontal="center" vertical="center"/>
    </xf>
    <xf numFmtId="0" fontId="10" fillId="0" borderId="13" xfId="1" applyFont="1" applyFill="1" applyBorder="1" applyAlignment="1">
      <alignment vertical="center" wrapText="1"/>
    </xf>
    <xf numFmtId="14" fontId="20" fillId="0" borderId="13" xfId="1" applyNumberFormat="1" applyFont="1" applyFill="1" applyBorder="1" applyAlignment="1">
      <alignment vertical="center"/>
    </xf>
    <xf numFmtId="0" fontId="10" fillId="0" borderId="12" xfId="1" applyFont="1" applyFill="1" applyBorder="1" applyAlignment="1">
      <alignment vertical="center"/>
    </xf>
    <xf numFmtId="3" fontId="10" fillId="0" borderId="18" xfId="1" applyNumberFormat="1" applyFont="1" applyFill="1" applyBorder="1" applyAlignment="1"/>
    <xf numFmtId="3" fontId="10" fillId="0" borderId="19" xfId="1" applyNumberFormat="1" applyFont="1" applyFill="1" applyBorder="1" applyAlignment="1"/>
    <xf numFmtId="0" fontId="7" fillId="2" borderId="12" xfId="1" applyFont="1" applyFill="1" applyBorder="1" applyAlignment="1">
      <alignment horizontal="center"/>
    </xf>
    <xf numFmtId="0" fontId="7" fillId="3" borderId="13" xfId="1" applyFont="1" applyFill="1" applyBorder="1" applyAlignment="1">
      <alignment horizontal="center"/>
    </xf>
    <xf numFmtId="0" fontId="7" fillId="3" borderId="13" xfId="1" applyFont="1" applyFill="1" applyBorder="1" applyAlignment="1">
      <alignment horizontal="center" vertical="top"/>
    </xf>
    <xf numFmtId="0" fontId="11" fillId="10" borderId="1" xfId="1" applyFont="1" applyFill="1" applyBorder="1"/>
    <xf numFmtId="0" fontId="11" fillId="10" borderId="3" xfId="1" applyFont="1" applyFill="1" applyBorder="1"/>
    <xf numFmtId="3" fontId="10" fillId="0" borderId="21" xfId="1" applyNumberFormat="1" applyFont="1" applyFill="1" applyBorder="1" applyAlignment="1"/>
    <xf numFmtId="3" fontId="10" fillId="0" borderId="17" xfId="1" applyNumberFormat="1" applyFont="1" applyFill="1" applyBorder="1" applyAlignment="1"/>
    <xf numFmtId="3" fontId="10" fillId="0" borderId="15" xfId="1" applyNumberFormat="1" applyFont="1" applyFill="1" applyBorder="1" applyAlignment="1"/>
    <xf numFmtId="0" fontId="1" fillId="11" borderId="3" xfId="1" applyFill="1" applyBorder="1"/>
    <xf numFmtId="0" fontId="1" fillId="11" borderId="9" xfId="1" applyFill="1" applyBorder="1"/>
    <xf numFmtId="0" fontId="11" fillId="3" borderId="12" xfId="1" applyFont="1" applyFill="1" applyBorder="1" applyAlignment="1">
      <alignment horizontal="left" vertical="center"/>
    </xf>
    <xf numFmtId="0" fontId="11" fillId="3" borderId="13" xfId="1" applyFont="1" applyFill="1" applyBorder="1" applyAlignment="1">
      <alignment horizontal="left" vertical="center"/>
    </xf>
    <xf numFmtId="0" fontId="10" fillId="0" borderId="9" xfId="1" applyFont="1" applyFill="1" applyBorder="1" applyAlignment="1">
      <alignment vertical="center"/>
    </xf>
    <xf numFmtId="49" fontId="10" fillId="0" borderId="10" xfId="1" applyNumberFormat="1" applyFont="1" applyFill="1" applyBorder="1" applyAlignment="1">
      <alignment vertical="center" wrapText="1"/>
    </xf>
    <xf numFmtId="14" fontId="20" fillId="0" borderId="10" xfId="1" applyNumberFormat="1" applyFont="1" applyFill="1" applyBorder="1" applyAlignment="1">
      <alignment horizontal="center" vertical="center"/>
    </xf>
    <xf numFmtId="0" fontId="9" fillId="3" borderId="17" xfId="1" applyFont="1" applyFill="1" applyBorder="1" applyAlignment="1">
      <alignment horizontal="center" vertical="top"/>
    </xf>
    <xf numFmtId="0" fontId="3" fillId="0" borderId="23" xfId="2" applyFont="1" applyBorder="1"/>
    <xf numFmtId="3" fontId="10" fillId="0" borderId="25" xfId="1" applyNumberFormat="1" applyFont="1" applyFill="1" applyBorder="1" applyAlignment="1"/>
    <xf numFmtId="3" fontId="22" fillId="0" borderId="4" xfId="1" applyNumberFormat="1" applyFont="1" applyFill="1" applyBorder="1" applyAlignment="1"/>
    <xf numFmtId="3" fontId="22" fillId="0" borderId="5" xfId="1" applyNumberFormat="1" applyFont="1" applyFill="1" applyBorder="1" applyAlignment="1"/>
    <xf numFmtId="0" fontId="1" fillId="11" borderId="12" xfId="1" applyFill="1" applyBorder="1"/>
    <xf numFmtId="0" fontId="7" fillId="2" borderId="1" xfId="1" applyFont="1" applyFill="1" applyBorder="1" applyAlignment="1">
      <alignment horizontal="center"/>
    </xf>
    <xf numFmtId="0" fontId="7" fillId="3" borderId="2" xfId="1" applyFont="1" applyFill="1" applyBorder="1" applyAlignment="1">
      <alignment horizontal="center"/>
    </xf>
    <xf numFmtId="0" fontId="7" fillId="3" borderId="16" xfId="1" applyFont="1" applyFill="1" applyBorder="1" applyAlignment="1">
      <alignment horizontal="center"/>
    </xf>
    <xf numFmtId="0" fontId="11" fillId="10" borderId="9" xfId="1" applyFont="1" applyFill="1" applyBorder="1"/>
    <xf numFmtId="5" fontId="19" fillId="11" borderId="10" xfId="1" applyNumberFormat="1" applyFont="1" applyFill="1" applyBorder="1" applyAlignment="1">
      <alignment vertical="center" wrapText="1"/>
    </xf>
    <xf numFmtId="0" fontId="0" fillId="0" borderId="23" xfId="0" applyBorder="1" applyAlignment="1"/>
    <xf numFmtId="0" fontId="18" fillId="0" borderId="22" xfId="1" applyFont="1" applyBorder="1" applyAlignment="1"/>
    <xf numFmtId="0" fontId="3" fillId="0" borderId="23" xfId="2" applyFont="1" applyBorder="1" applyAlignment="1"/>
    <xf numFmtId="0" fontId="4" fillId="0" borderId="24" xfId="1" applyFont="1" applyBorder="1" applyAlignment="1"/>
    <xf numFmtId="0" fontId="4" fillId="0" borderId="0" xfId="1" applyFont="1" applyBorder="1" applyAlignment="1"/>
    <xf numFmtId="0" fontId="5" fillId="0" borderId="0" xfId="2" applyFont="1" applyBorder="1" applyAlignment="1"/>
    <xf numFmtId="3" fontId="10" fillId="0" borderId="27" xfId="1" applyNumberFormat="1" applyFont="1" applyFill="1" applyBorder="1" applyAlignment="1"/>
    <xf numFmtId="3" fontId="10" fillId="0" borderId="24" xfId="1" applyNumberFormat="1" applyFont="1" applyFill="1" applyBorder="1" applyAlignment="1"/>
    <xf numFmtId="3" fontId="22" fillId="0" borderId="17" xfId="1" applyNumberFormat="1" applyFont="1" applyFill="1" applyBorder="1" applyAlignment="1"/>
    <xf numFmtId="3" fontId="10" fillId="0" borderId="20" xfId="1" applyNumberFormat="1" applyFont="1" applyFill="1" applyBorder="1" applyAlignment="1"/>
    <xf numFmtId="3" fontId="10" fillId="12" borderId="4" xfId="1" applyNumberFormat="1" applyFont="1" applyFill="1" applyBorder="1" applyAlignment="1"/>
    <xf numFmtId="0" fontId="6" fillId="4" borderId="4" xfId="1" applyFont="1" applyFill="1" applyBorder="1" applyAlignment="1">
      <alignment horizontal="center" wrapText="1"/>
    </xf>
    <xf numFmtId="0" fontId="7" fillId="3" borderId="21" xfId="1" applyFont="1" applyFill="1" applyBorder="1" applyAlignment="1">
      <alignment horizontal="center" vertical="top"/>
    </xf>
    <xf numFmtId="14" fontId="20" fillId="0" borderId="21" xfId="1" applyNumberFormat="1" applyFont="1" applyFill="1" applyBorder="1" applyAlignment="1">
      <alignment horizontal="center" vertical="center"/>
    </xf>
    <xf numFmtId="14" fontId="20" fillId="0" borderId="17" xfId="1" applyNumberFormat="1" applyFont="1" applyFill="1" applyBorder="1" applyAlignment="1">
      <alignment vertical="center"/>
    </xf>
    <xf numFmtId="14" fontId="20" fillId="0" borderId="15" xfId="1" applyNumberFormat="1" applyFont="1" applyFill="1" applyBorder="1" applyAlignment="1">
      <alignment vertical="center"/>
    </xf>
    <xf numFmtId="0" fontId="6" fillId="4" borderId="3" xfId="1" applyFont="1" applyFill="1" applyBorder="1" applyAlignment="1">
      <alignment horizontal="center" wrapText="1"/>
    </xf>
    <xf numFmtId="0" fontId="6" fillId="4" borderId="5" xfId="1" applyFont="1" applyFill="1" applyBorder="1" applyAlignment="1">
      <alignment horizontal="center" wrapText="1"/>
    </xf>
    <xf numFmtId="3" fontId="10" fillId="12" borderId="18" xfId="1" applyNumberFormat="1" applyFont="1" applyFill="1" applyBorder="1" applyAlignment="1"/>
    <xf numFmtId="3" fontId="10" fillId="12" borderId="5" xfId="1" applyNumberFormat="1" applyFont="1" applyFill="1" applyBorder="1" applyAlignment="1"/>
    <xf numFmtId="3" fontId="10" fillId="12" borderId="17" xfId="1" applyNumberFormat="1" applyFont="1" applyFill="1" applyBorder="1" applyAlignment="1"/>
    <xf numFmtId="4" fontId="11" fillId="6" borderId="7" xfId="1" applyNumberFormat="1" applyFont="1" applyFill="1" applyBorder="1" applyAlignment="1">
      <alignment horizontal="center"/>
    </xf>
    <xf numFmtId="4" fontId="11" fillId="6" borderId="22" xfId="1" applyNumberFormat="1" applyFont="1" applyFill="1" applyBorder="1" applyAlignment="1">
      <alignment horizontal="center"/>
    </xf>
    <xf numFmtId="4" fontId="11" fillId="6" borderId="8" xfId="1" applyNumberFormat="1" applyFont="1" applyFill="1" applyBorder="1" applyAlignment="1">
      <alignment horizontal="center"/>
    </xf>
    <xf numFmtId="0" fontId="21" fillId="0" borderId="24" xfId="1" applyFont="1" applyBorder="1" applyAlignment="1">
      <alignment horizontal="center"/>
    </xf>
    <xf numFmtId="0" fontId="21" fillId="0" borderId="0" xfId="1" applyFont="1" applyBorder="1" applyAlignment="1">
      <alignment horizontal="center"/>
    </xf>
    <xf numFmtId="4" fontId="12" fillId="3" borderId="13" xfId="1" applyNumberFormat="1" applyFont="1" applyFill="1" applyBorder="1" applyAlignment="1">
      <alignment horizontal="center" vertical="center"/>
    </xf>
    <xf numFmtId="4" fontId="12" fillId="3" borderId="21" xfId="1" applyNumberFormat="1" applyFont="1" applyFill="1" applyBorder="1" applyAlignment="1">
      <alignment horizontal="center" vertical="center"/>
    </xf>
    <xf numFmtId="4" fontId="12" fillId="3" borderId="14" xfId="1" applyNumberFormat="1" applyFont="1" applyFill="1" applyBorder="1" applyAlignment="1">
      <alignment horizontal="center" vertical="center"/>
    </xf>
    <xf numFmtId="4" fontId="11" fillId="5" borderId="4" xfId="1" applyNumberFormat="1" applyFont="1" applyFill="1" applyBorder="1" applyAlignment="1">
      <alignment horizontal="center" vertical="center"/>
    </xf>
    <xf numFmtId="4" fontId="11" fillId="5" borderId="17" xfId="1" applyNumberFormat="1" applyFont="1" applyFill="1" applyBorder="1" applyAlignment="1">
      <alignment horizontal="center" vertical="center"/>
    </xf>
    <xf numFmtId="4" fontId="11" fillId="5" borderId="5" xfId="1" applyNumberFormat="1" applyFont="1" applyFill="1" applyBorder="1" applyAlignment="1">
      <alignment horizontal="center" vertical="center"/>
    </xf>
    <xf numFmtId="0" fontId="24" fillId="8" borderId="1" xfId="1" applyFont="1" applyFill="1" applyBorder="1" applyAlignment="1">
      <alignment horizontal="center"/>
    </xf>
    <xf numFmtId="0" fontId="24" fillId="8" borderId="2" xfId="1" applyFont="1" applyFill="1" applyBorder="1" applyAlignment="1">
      <alignment horizontal="center"/>
    </xf>
    <xf numFmtId="0" fontId="24" fillId="8" borderId="16" xfId="1" applyFont="1" applyFill="1" applyBorder="1" applyAlignment="1">
      <alignment horizontal="center"/>
    </xf>
    <xf numFmtId="0" fontId="24" fillId="8" borderId="26" xfId="1" applyFont="1" applyFill="1" applyBorder="1" applyAlignment="1">
      <alignment horizontal="center"/>
    </xf>
    <xf numFmtId="0" fontId="24" fillId="8" borderId="6" xfId="1" applyFont="1" applyFill="1" applyBorder="1" applyAlignment="1">
      <alignment horizontal="center"/>
    </xf>
    <xf numFmtId="0" fontId="24" fillId="8" borderId="7" xfId="1" applyFont="1" applyFill="1" applyBorder="1" applyAlignment="1">
      <alignment horizontal="center"/>
    </xf>
    <xf numFmtId="0" fontId="24" fillId="8" borderId="22" xfId="1" applyFont="1" applyFill="1" applyBorder="1" applyAlignment="1">
      <alignment horizontal="center"/>
    </xf>
    <xf numFmtId="0" fontId="24" fillId="8" borderId="8" xfId="1" applyFont="1" applyFill="1" applyBorder="1" applyAlignment="1">
      <alignment horizontal="center"/>
    </xf>
    <xf numFmtId="0" fontId="23" fillId="7" borderId="26" xfId="1" applyFont="1" applyFill="1" applyBorder="1" applyAlignment="1">
      <alignment horizontal="center"/>
    </xf>
    <xf numFmtId="0" fontId="11" fillId="11" borderId="4" xfId="1" applyFont="1" applyFill="1" applyBorder="1" applyAlignment="1">
      <alignment horizontal="center"/>
    </xf>
    <xf numFmtId="0" fontId="11" fillId="10" borderId="4" xfId="1" applyFont="1" applyFill="1" applyBorder="1" applyAlignment="1">
      <alignment horizontal="center"/>
    </xf>
    <xf numFmtId="0" fontId="18" fillId="0" borderId="22" xfId="1" applyFont="1" applyBorder="1" applyAlignment="1">
      <alignment horizontal="center" wrapText="1"/>
    </xf>
    <xf numFmtId="0" fontId="18" fillId="0" borderId="23" xfId="1" applyFont="1" applyBorder="1" applyAlignment="1">
      <alignment horizontal="center" wrapText="1"/>
    </xf>
    <xf numFmtId="0" fontId="4" fillId="0" borderId="24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11" fillId="10" borderId="2" xfId="1" applyFont="1" applyFill="1" applyBorder="1" applyAlignment="1">
      <alignment horizontal="center"/>
    </xf>
    <xf numFmtId="0" fontId="11" fillId="10" borderId="16" xfId="1" applyFont="1" applyFill="1" applyBorder="1" applyAlignment="1">
      <alignment horizontal="center"/>
    </xf>
    <xf numFmtId="0" fontId="11" fillId="10" borderId="10" xfId="1" applyFont="1" applyFill="1" applyBorder="1" applyAlignment="1">
      <alignment horizontal="center"/>
    </xf>
    <xf numFmtId="0" fontId="11" fillId="11" borderId="13" xfId="1" applyFont="1" applyFill="1" applyBorder="1" applyAlignment="1">
      <alignment horizontal="center"/>
    </xf>
    <xf numFmtId="3" fontId="10" fillId="12" borderId="3" xfId="1" applyNumberFormat="1" applyFont="1" applyFill="1" applyBorder="1" applyAlignment="1"/>
    <xf numFmtId="4" fontId="12" fillId="3" borderId="12" xfId="1" applyNumberFormat="1" applyFont="1" applyFill="1" applyBorder="1" applyAlignment="1">
      <alignment horizontal="center" vertical="center"/>
    </xf>
    <xf numFmtId="4" fontId="11" fillId="5" borderId="3" xfId="1" applyNumberFormat="1" applyFont="1" applyFill="1" applyBorder="1" applyAlignment="1">
      <alignment horizontal="center" vertical="center"/>
    </xf>
    <xf numFmtId="4" fontId="11" fillId="6" borderId="6" xfId="1" applyNumberFormat="1" applyFont="1" applyFill="1" applyBorder="1" applyAlignment="1">
      <alignment horizontal="center"/>
    </xf>
    <xf numFmtId="3" fontId="13" fillId="9" borderId="9" xfId="1" applyNumberFormat="1" applyFont="1" applyFill="1" applyBorder="1" applyAlignment="1">
      <alignment horizontal="center"/>
    </xf>
    <xf numFmtId="3" fontId="13" fillId="9" borderId="10" xfId="1" applyNumberFormat="1" applyFont="1" applyFill="1" applyBorder="1" applyAlignment="1">
      <alignment horizontal="center"/>
    </xf>
    <xf numFmtId="3" fontId="13" fillId="9" borderId="11" xfId="1" applyNumberFormat="1" applyFont="1" applyFill="1" applyBorder="1" applyAlignment="1">
      <alignment horizontal="center"/>
    </xf>
    <xf numFmtId="3" fontId="10" fillId="12" borderId="12" xfId="1" applyNumberFormat="1" applyFont="1" applyFill="1" applyBorder="1" applyAlignment="1"/>
    <xf numFmtId="0" fontId="11" fillId="3" borderId="21" xfId="1" applyFont="1" applyFill="1" applyBorder="1" applyAlignment="1">
      <alignment horizontal="left" vertical="center"/>
    </xf>
    <xf numFmtId="0" fontId="11" fillId="5" borderId="17" xfId="1" applyFont="1" applyFill="1" applyBorder="1" applyAlignment="1">
      <alignment horizontal="left" vertical="center"/>
    </xf>
    <xf numFmtId="164" fontId="11" fillId="6" borderId="22" xfId="1" applyNumberFormat="1" applyFont="1" applyFill="1" applyBorder="1" applyAlignment="1">
      <alignment horizontal="left" vertical="center"/>
    </xf>
    <xf numFmtId="0" fontId="23" fillId="7" borderId="28" xfId="1" applyFont="1" applyFill="1" applyBorder="1" applyAlignment="1">
      <alignment horizontal="center"/>
    </xf>
    <xf numFmtId="0" fontId="23" fillId="7" borderId="29" xfId="1" applyFont="1" applyFill="1" applyBorder="1" applyAlignment="1">
      <alignment horizontal="center"/>
    </xf>
    <xf numFmtId="0" fontId="23" fillId="7" borderId="30" xfId="1" applyFont="1" applyFill="1" applyBorder="1" applyAlignment="1">
      <alignment horizontal="center"/>
    </xf>
    <xf numFmtId="0" fontId="23" fillId="7" borderId="31" xfId="1" applyFont="1" applyFill="1" applyBorder="1" applyAlignment="1">
      <alignment horizontal="center"/>
    </xf>
    <xf numFmtId="0" fontId="23" fillId="7" borderId="32" xfId="1" applyFont="1" applyFill="1" applyBorder="1" applyAlignment="1">
      <alignment horizontal="center"/>
    </xf>
    <xf numFmtId="3" fontId="10" fillId="12" borderId="9" xfId="1" applyNumberFormat="1" applyFont="1" applyFill="1" applyBorder="1" applyAlignment="1"/>
    <xf numFmtId="3" fontId="13" fillId="9" borderId="15" xfId="1" applyNumberFormat="1" applyFont="1" applyFill="1" applyBorder="1" applyAlignment="1">
      <alignment horizontal="center"/>
    </xf>
    <xf numFmtId="0" fontId="11" fillId="10" borderId="17" xfId="1" applyFont="1" applyFill="1" applyBorder="1" applyAlignment="1">
      <alignment horizontal="center"/>
    </xf>
    <xf numFmtId="3" fontId="13" fillId="9" borderId="33" xfId="1" applyNumberFormat="1" applyFont="1" applyFill="1" applyBorder="1" applyAlignment="1">
      <alignment horizontal="center"/>
    </xf>
    <xf numFmtId="3" fontId="13" fillId="9" borderId="34" xfId="1" applyNumberFormat="1" applyFont="1" applyFill="1" applyBorder="1" applyAlignment="1">
      <alignment horizontal="center"/>
    </xf>
    <xf numFmtId="3" fontId="13" fillId="9" borderId="35" xfId="1" applyNumberFormat="1" applyFont="1" applyFill="1" applyBorder="1" applyAlignment="1">
      <alignment horizontal="center"/>
    </xf>
    <xf numFmtId="0" fontId="11" fillId="10" borderId="15" xfId="1" applyFont="1" applyFill="1" applyBorder="1" applyAlignment="1">
      <alignment horizontal="center"/>
    </xf>
  </cellXfs>
  <cellStyles count="9">
    <cellStyle name="_025 NABÍDKOVÝ rozpočet_Cheb - Háje" xfId="3"/>
    <cellStyle name="_Cheb výhybny_PRACOVNÍ rozpočet" xfId="4"/>
    <cellStyle name="_Cheb-Háje_rozpočet PRACOVNÍ" xfId="5"/>
    <cellStyle name="_Rozpočet SO504 STL plynovod Sportovců" xfId="6"/>
    <cellStyle name="normální" xfId="0" builtinId="0"/>
    <cellStyle name="normální_545 Cheb-výkaz výměr _nabídka" xfId="2"/>
    <cellStyle name="normální_HARMONOGRAM" xfId="1"/>
    <cellStyle name="Styl 1" xfId="7"/>
    <cellStyle name="text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4</xdr:row>
      <xdr:rowOff>0</xdr:rowOff>
    </xdr:from>
    <xdr:to>
      <xdr:col>5</xdr:col>
      <xdr:colOff>104775</xdr:colOff>
      <xdr:row>4</xdr:row>
      <xdr:rowOff>247650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134725" y="26193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4</xdr:row>
      <xdr:rowOff>190500</xdr:rowOff>
    </xdr:from>
    <xdr:to>
      <xdr:col>5</xdr:col>
      <xdr:colOff>133350</xdr:colOff>
      <xdr:row>5</xdr:row>
      <xdr:rowOff>38100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11134725" y="2809875"/>
          <a:ext cx="1333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571500</xdr:colOff>
      <xdr:row>3</xdr:row>
      <xdr:rowOff>0</xdr:rowOff>
    </xdr:from>
    <xdr:to>
      <xdr:col>4</xdr:col>
      <xdr:colOff>704850</xdr:colOff>
      <xdr:row>3</xdr:row>
      <xdr:rowOff>352425</xdr:rowOff>
    </xdr:to>
    <xdr:sp macro="" textlink="">
      <xdr:nvSpPr>
        <xdr:cNvPr id="4" name="Text Box 21"/>
        <xdr:cNvSpPr txBox="1">
          <a:spLocks noChangeArrowheads="1"/>
        </xdr:cNvSpPr>
      </xdr:nvSpPr>
      <xdr:spPr bwMode="auto">
        <a:xfrm>
          <a:off x="10991850" y="1762125"/>
          <a:ext cx="1333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571500</xdr:colOff>
      <xdr:row>3</xdr:row>
      <xdr:rowOff>0</xdr:rowOff>
    </xdr:from>
    <xdr:to>
      <xdr:col>4</xdr:col>
      <xdr:colOff>704850</xdr:colOff>
      <xdr:row>3</xdr:row>
      <xdr:rowOff>352425</xdr:rowOff>
    </xdr:to>
    <xdr:sp macro="" textlink="">
      <xdr:nvSpPr>
        <xdr:cNvPr id="5" name="Text Box 22"/>
        <xdr:cNvSpPr txBox="1">
          <a:spLocks noChangeArrowheads="1"/>
        </xdr:cNvSpPr>
      </xdr:nvSpPr>
      <xdr:spPr bwMode="auto">
        <a:xfrm>
          <a:off x="10991850" y="1762125"/>
          <a:ext cx="1333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133350</xdr:colOff>
      <xdr:row>3</xdr:row>
      <xdr:rowOff>352425</xdr:rowOff>
    </xdr:to>
    <xdr:sp macro="" textlink="">
      <xdr:nvSpPr>
        <xdr:cNvPr id="6" name="Text Box 23"/>
        <xdr:cNvSpPr txBox="1">
          <a:spLocks noChangeArrowheads="1"/>
        </xdr:cNvSpPr>
      </xdr:nvSpPr>
      <xdr:spPr bwMode="auto">
        <a:xfrm>
          <a:off x="11134725" y="1762125"/>
          <a:ext cx="1333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104775</xdr:colOff>
      <xdr:row>4</xdr:row>
      <xdr:rowOff>247650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22155150" y="26193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4</xdr:row>
      <xdr:rowOff>190500</xdr:rowOff>
    </xdr:from>
    <xdr:to>
      <xdr:col>5</xdr:col>
      <xdr:colOff>133350</xdr:colOff>
      <xdr:row>5</xdr:row>
      <xdr:rowOff>38100</xdr:rowOff>
    </xdr:to>
    <xdr:sp macro="" textlink="">
      <xdr:nvSpPr>
        <xdr:cNvPr id="8" name="Text Box 4"/>
        <xdr:cNvSpPr txBox="1">
          <a:spLocks noChangeArrowheads="1"/>
        </xdr:cNvSpPr>
      </xdr:nvSpPr>
      <xdr:spPr bwMode="auto">
        <a:xfrm>
          <a:off x="22155150" y="2809875"/>
          <a:ext cx="1333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104775</xdr:colOff>
      <xdr:row>4</xdr:row>
      <xdr:rowOff>247650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11112500" y="2626591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519545</xdr:colOff>
      <xdr:row>2</xdr:row>
      <xdr:rowOff>161637</xdr:rowOff>
    </xdr:from>
    <xdr:to>
      <xdr:col>9</xdr:col>
      <xdr:colOff>537439</xdr:colOff>
      <xdr:row>3</xdr:row>
      <xdr:rowOff>153555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37465000" y="1575955"/>
          <a:ext cx="854940" cy="3382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</xdr:row>
      <xdr:rowOff>0</xdr:rowOff>
    </xdr:from>
    <xdr:to>
      <xdr:col>9</xdr:col>
      <xdr:colOff>133350</xdr:colOff>
      <xdr:row>3</xdr:row>
      <xdr:rowOff>352425</xdr:rowOff>
    </xdr:to>
    <xdr:sp macro="" textlink="">
      <xdr:nvSpPr>
        <xdr:cNvPr id="11" name="Text Box 21"/>
        <xdr:cNvSpPr txBox="1">
          <a:spLocks noChangeArrowheads="1"/>
        </xdr:cNvSpPr>
      </xdr:nvSpPr>
      <xdr:spPr bwMode="auto">
        <a:xfrm>
          <a:off x="10962409" y="1760682"/>
          <a:ext cx="1333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</xdr:row>
      <xdr:rowOff>0</xdr:rowOff>
    </xdr:from>
    <xdr:to>
      <xdr:col>9</xdr:col>
      <xdr:colOff>133350</xdr:colOff>
      <xdr:row>3</xdr:row>
      <xdr:rowOff>352425</xdr:rowOff>
    </xdr:to>
    <xdr:sp macro="" textlink="">
      <xdr:nvSpPr>
        <xdr:cNvPr id="12" name="Text Box 22"/>
        <xdr:cNvSpPr txBox="1">
          <a:spLocks noChangeArrowheads="1"/>
        </xdr:cNvSpPr>
      </xdr:nvSpPr>
      <xdr:spPr bwMode="auto">
        <a:xfrm>
          <a:off x="10962409" y="1760682"/>
          <a:ext cx="1333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</xdr:row>
      <xdr:rowOff>0</xdr:rowOff>
    </xdr:from>
    <xdr:to>
      <xdr:col>9</xdr:col>
      <xdr:colOff>133350</xdr:colOff>
      <xdr:row>3</xdr:row>
      <xdr:rowOff>352425</xdr:rowOff>
    </xdr:to>
    <xdr:sp macro="" textlink="">
      <xdr:nvSpPr>
        <xdr:cNvPr id="13" name="Text Box 23"/>
        <xdr:cNvSpPr txBox="1">
          <a:spLocks noChangeArrowheads="1"/>
        </xdr:cNvSpPr>
      </xdr:nvSpPr>
      <xdr:spPr bwMode="auto">
        <a:xfrm>
          <a:off x="11112500" y="1760682"/>
          <a:ext cx="1333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zpcch001\all\Nab&#237;dky\nab&#237;dky%202006-2007\035%20Kyn&#353;perk_h&#345;i&#353;t&#283;\PRACOVN&#205;\Kyn&#353;perk%20nad%20Oh&#345;&#237;-PRACOVN&#205;-NAB&#205;D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LL/Nab&#237;dky/nab&#237;dky%202007-2008/0084%20Ostrov%20LIDL/OSTROV%20LIDL_v&#253;kaz%20v&#253;m&#283;r%20PRACOVN&#20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LL/Nab&#237;dky/nab&#237;dky%202006-2007/0270%20M.L&#225;zn&#283;%20TESCO/16.11.2006%20CASTA/zad&#225;n&#237;%20CASTA/OR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J4694~1.KOR/LOCALS~1/Temp/Do&#269;asn&#253;%20adres&#225;&#345;%202%20pro%20V&#253;kaz%20v&#253;m&#283;r%20Leti&#353;t&#283;%20K%20%20Vary%20(3).zip/V&#253;kaz%20v&#253;m&#283;r/V&#253;kaz%20v&#253;m&#283;r%202.&#269;&#225;s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LL/Nab&#237;dky/nab&#237;dky%202010-2011/0018%20CHEB%20ZLAT&#221;%20VRCH%205,6,7%20etapa/PRACOVN&#205;-rozpo&#269;ty,%20popt&#225;vky/Cheb%20ZLAT&#221;%20VRCH%205,6,7%20etapa_pracovn&#237;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Nab&#237;dky/nab&#237;dky%202006-2007/035%20Kyn&#353;perk_h&#345;i&#353;t&#283;/PRACOVN&#205;/Kyn&#353;perk%20nad%20Oh&#345;&#237;-PRACOVN&#205;-NAB&#205;DK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oložky"/>
      <sheetName val="TIT.LIST- výk.výměr"/>
      <sheetName val="HARMON"/>
      <sheetName val="Krycí list"/>
      <sheetName val="Rekapitulace"/>
      <sheetName val="výpis materiálu"/>
      <sheetName val="Položky (2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SO 6.A"/>
      <sheetName val="SO 6.B"/>
      <sheetName val="SO_07"/>
      <sheetName val="SO 08"/>
      <sheetName val="SO 08 ČS"/>
      <sheetName val="SO 08 VV ČS"/>
      <sheetName val="SO_09"/>
      <sheetName val="SO 10"/>
      <sheetName val="SO 11"/>
      <sheetName val="SO 12b NN"/>
      <sheetName val="SO 14 VO"/>
      <sheetName val="materiál"/>
      <sheetName val="KAMENIVA, ASFALTY"/>
      <sheetName val="D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/>
          </cell>
          <cell r="C4" t="str">
            <v>ORL GSOL-10/50</v>
          </cell>
        </row>
        <row r="6">
          <cell r="A6" t="str">
            <v/>
          </cell>
          <cell r="C6" t="str">
            <v>SUPERMARKET TESCO PLANÁ</v>
          </cell>
        </row>
      </sheetData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 stavby"/>
      <sheetName val="Rekapitulace ceny stavby"/>
      <sheetName val="Přehled SO (2)"/>
      <sheetName val="210K"/>
      <sheetName val="210R"/>
      <sheetName val="210P"/>
      <sheetName val="List1"/>
      <sheetName val="210_ZTI_voda"/>
      <sheetName val="List2"/>
      <sheetName val="210_ZTI_splašk"/>
      <sheetName val="List3"/>
      <sheetName val="210_ZTI_dešť"/>
      <sheetName val="List4"/>
      <sheetName val="210_ZTI_ZP"/>
      <sheetName val="List5"/>
      <sheetName val="210_ZTI_PB"/>
      <sheetName val="List6"/>
      <sheetName val="210_topení"/>
      <sheetName val="List7"/>
      <sheetName val="210_silnoproud"/>
      <sheetName val="List8"/>
      <sheetName val="210_SLP"/>
      <sheetName val="List9"/>
      <sheetName val="210VZT"/>
      <sheetName val="List10"/>
      <sheetName val="210chlazení"/>
      <sheetName val="List11"/>
      <sheetName val="210_MaR"/>
      <sheetName val="220K"/>
      <sheetName val="220R"/>
      <sheetName val="220P"/>
      <sheetName val="221K"/>
      <sheetName val="221R"/>
      <sheetName val="221P"/>
      <sheetName val="260K"/>
      <sheetName val="260R"/>
      <sheetName val="260P"/>
      <sheetName val="270K"/>
      <sheetName val="270R"/>
      <sheetName val="270P"/>
      <sheetName val="270_VO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</row>
        <row r="48">
          <cell r="H4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HMG"/>
      <sheetName val="plat.kalendář"/>
      <sheetName val="Krycí list"/>
      <sheetName val="Rekapitulace"/>
      <sheetName val="Položky"/>
      <sheetName val="MATERIÁL"/>
      <sheetName val="dz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IT.LIST- výk.výměr"/>
      <sheetName val="HARMON"/>
      <sheetName val="Krycí list"/>
      <sheetName val="Rekapitulace"/>
      <sheetName val="Položky"/>
      <sheetName val="výpis materiálu"/>
      <sheetName val="Položky (2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2"/>
    <pageSetUpPr fitToPage="1"/>
  </sheetPr>
  <dimension ref="A1:BE31"/>
  <sheetViews>
    <sheetView tabSelected="1" view="pageBreakPreview" zoomScale="30" zoomScaleNormal="30" zoomScaleSheetLayoutView="30" workbookViewId="0">
      <selection activeCell="K50" sqref="K50"/>
    </sheetView>
  </sheetViews>
  <sheetFormatPr defaultColWidth="2.7109375" defaultRowHeight="12.75"/>
  <cols>
    <col min="1" max="1" width="9.7109375" style="16" customWidth="1"/>
    <col min="2" max="2" width="134.42578125" style="16" customWidth="1"/>
    <col min="3" max="3" width="12.28515625" style="16" customWidth="1"/>
    <col min="4" max="4" width="25.85546875" style="16" customWidth="1"/>
    <col min="5" max="5" width="26.42578125" style="16" customWidth="1"/>
    <col min="6" max="94" width="12.7109375" style="16" customWidth="1"/>
    <col min="95" max="16384" width="2.7109375" style="16"/>
  </cols>
  <sheetData>
    <row r="1" spans="1:57" s="1" customFormat="1" ht="81" customHeight="1">
      <c r="A1" s="109"/>
      <c r="B1" s="110"/>
      <c r="C1" s="110"/>
      <c r="D1" s="110"/>
      <c r="E1" s="110"/>
      <c r="F1" s="67" t="s">
        <v>25</v>
      </c>
      <c r="G1" s="66"/>
      <c r="H1" s="66"/>
      <c r="I1" s="66"/>
      <c r="J1" s="68"/>
      <c r="K1" s="68"/>
      <c r="L1" s="68"/>
      <c r="M1" s="68"/>
      <c r="N1" s="68"/>
      <c r="O1" s="68"/>
      <c r="P1" s="68"/>
      <c r="Q1" s="68"/>
      <c r="R1" s="68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</row>
    <row r="2" spans="1:57" s="3" customFormat="1" ht="30" customHeight="1">
      <c r="A2" s="111"/>
      <c r="B2" s="112"/>
      <c r="C2" s="112"/>
      <c r="D2" s="112"/>
      <c r="E2" s="112"/>
      <c r="F2" s="69" t="s">
        <v>0</v>
      </c>
      <c r="G2" s="70"/>
      <c r="H2" s="70"/>
      <c r="I2" s="70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spans="1:57" s="4" customFormat="1" ht="27.75" customHeight="1">
      <c r="A3" s="90"/>
      <c r="B3" s="91"/>
      <c r="C3" s="91"/>
      <c r="D3" s="91"/>
      <c r="E3" s="91"/>
      <c r="F3" s="90" t="s">
        <v>87</v>
      </c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</row>
    <row r="4" spans="1:57" s="5" customFormat="1" ht="67.5" customHeight="1" thickBot="1">
      <c r="A4" s="90"/>
      <c r="B4" s="91"/>
      <c r="C4" s="91"/>
      <c r="D4" s="91"/>
      <c r="E4" s="91"/>
      <c r="F4" s="90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</row>
    <row r="5" spans="1:57" s="6" customFormat="1" ht="40.15" customHeight="1">
      <c r="A5" s="61"/>
      <c r="B5" s="62"/>
      <c r="C5" s="62"/>
      <c r="D5" s="62"/>
      <c r="E5" s="63"/>
      <c r="F5" s="98">
        <v>2022</v>
      </c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100"/>
      <c r="BE5" s="101"/>
    </row>
    <row r="6" spans="1:57" s="6" customFormat="1" ht="40.15" customHeight="1" thickBot="1">
      <c r="A6" s="7" t="s">
        <v>1</v>
      </c>
      <c r="B6" s="8" t="s">
        <v>2</v>
      </c>
      <c r="C6" s="8"/>
      <c r="D6" s="9" t="s">
        <v>3</v>
      </c>
      <c r="E6" s="55" t="s">
        <v>4</v>
      </c>
      <c r="F6" s="102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4"/>
      <c r="BE6" s="105"/>
    </row>
    <row r="7" spans="1:57" s="6" customFormat="1" ht="40.15" customHeight="1">
      <c r="A7" s="40"/>
      <c r="B7" s="41"/>
      <c r="C7" s="41"/>
      <c r="D7" s="42"/>
      <c r="E7" s="78"/>
      <c r="F7" s="128" t="s">
        <v>15</v>
      </c>
      <c r="G7" s="129"/>
      <c r="H7" s="129"/>
      <c r="I7" s="130"/>
      <c r="J7" s="128" t="s">
        <v>24</v>
      </c>
      <c r="K7" s="129"/>
      <c r="L7" s="129"/>
      <c r="M7" s="130"/>
      <c r="N7" s="128" t="s">
        <v>50</v>
      </c>
      <c r="O7" s="131"/>
      <c r="P7" s="129"/>
      <c r="Q7" s="132"/>
      <c r="R7" s="130"/>
      <c r="S7" s="128" t="s">
        <v>56</v>
      </c>
      <c r="T7" s="129"/>
      <c r="U7" s="129"/>
      <c r="V7" s="130"/>
      <c r="W7" s="128" t="s">
        <v>61</v>
      </c>
      <c r="X7" s="129"/>
      <c r="Y7" s="129"/>
      <c r="Z7" s="130"/>
      <c r="AA7" s="128" t="s">
        <v>66</v>
      </c>
      <c r="AB7" s="129"/>
      <c r="AC7" s="129"/>
      <c r="AD7" s="132"/>
      <c r="AE7" s="130"/>
      <c r="AF7" s="128" t="s">
        <v>76</v>
      </c>
      <c r="AG7" s="129"/>
      <c r="AH7" s="129"/>
      <c r="AI7" s="130"/>
      <c r="AJ7" s="128" t="s">
        <v>26</v>
      </c>
      <c r="AK7" s="129"/>
      <c r="AL7" s="129"/>
      <c r="AM7" s="130"/>
      <c r="AN7" s="128" t="s">
        <v>84</v>
      </c>
      <c r="AO7" s="129"/>
      <c r="AP7" s="129"/>
      <c r="AQ7" s="129"/>
      <c r="AR7" s="130"/>
      <c r="AS7" s="128" t="s">
        <v>35</v>
      </c>
      <c r="AT7" s="129"/>
      <c r="AU7" s="129"/>
      <c r="AV7" s="130"/>
      <c r="AW7" s="128" t="s">
        <v>41</v>
      </c>
      <c r="AX7" s="129"/>
      <c r="AY7" s="129"/>
      <c r="AZ7" s="130"/>
      <c r="BA7" s="128" t="s">
        <v>83</v>
      </c>
      <c r="BB7" s="129"/>
      <c r="BC7" s="129"/>
      <c r="BD7" s="132"/>
      <c r="BE7" s="106"/>
    </row>
    <row r="8" spans="1:57" s="6" customFormat="1" ht="63" customHeight="1">
      <c r="A8" s="7"/>
      <c r="B8" s="10"/>
      <c r="C8" s="10"/>
      <c r="D8" s="9" t="s">
        <v>5</v>
      </c>
      <c r="E8" s="55" t="s">
        <v>5</v>
      </c>
      <c r="F8" s="82" t="s">
        <v>16</v>
      </c>
      <c r="G8" s="77" t="s">
        <v>17</v>
      </c>
      <c r="H8" s="77" t="s">
        <v>18</v>
      </c>
      <c r="I8" s="83" t="s">
        <v>19</v>
      </c>
      <c r="J8" s="82" t="s">
        <v>20</v>
      </c>
      <c r="K8" s="77" t="s">
        <v>21</v>
      </c>
      <c r="L8" s="77" t="s">
        <v>22</v>
      </c>
      <c r="M8" s="83" t="s">
        <v>23</v>
      </c>
      <c r="N8" s="82" t="s">
        <v>51</v>
      </c>
      <c r="O8" s="77" t="s">
        <v>52</v>
      </c>
      <c r="P8" s="77" t="s">
        <v>53</v>
      </c>
      <c r="Q8" s="77" t="s">
        <v>54</v>
      </c>
      <c r="R8" s="83" t="s">
        <v>55</v>
      </c>
      <c r="S8" s="82" t="s">
        <v>57</v>
      </c>
      <c r="T8" s="77" t="s">
        <v>58</v>
      </c>
      <c r="U8" s="77" t="s">
        <v>59</v>
      </c>
      <c r="V8" s="83" t="s">
        <v>60</v>
      </c>
      <c r="W8" s="82" t="s">
        <v>62</v>
      </c>
      <c r="X8" s="77" t="s">
        <v>63</v>
      </c>
      <c r="Y8" s="77" t="s">
        <v>64</v>
      </c>
      <c r="Z8" s="83" t="s">
        <v>65</v>
      </c>
      <c r="AA8" s="82" t="s">
        <v>67</v>
      </c>
      <c r="AB8" s="77" t="s">
        <v>68</v>
      </c>
      <c r="AC8" s="77" t="s">
        <v>69</v>
      </c>
      <c r="AD8" s="77" t="s">
        <v>70</v>
      </c>
      <c r="AE8" s="83" t="s">
        <v>71</v>
      </c>
      <c r="AF8" s="82" t="s">
        <v>72</v>
      </c>
      <c r="AG8" s="77" t="s">
        <v>73</v>
      </c>
      <c r="AH8" s="77" t="s">
        <v>74</v>
      </c>
      <c r="AI8" s="83" t="s">
        <v>75</v>
      </c>
      <c r="AJ8" s="82" t="s">
        <v>77</v>
      </c>
      <c r="AK8" s="77" t="s">
        <v>27</v>
      </c>
      <c r="AL8" s="77" t="s">
        <v>28</v>
      </c>
      <c r="AM8" s="83" t="s">
        <v>29</v>
      </c>
      <c r="AN8" s="82" t="s">
        <v>30</v>
      </c>
      <c r="AO8" s="77" t="s">
        <v>31</v>
      </c>
      <c r="AP8" s="77" t="s">
        <v>32</v>
      </c>
      <c r="AQ8" s="77" t="s">
        <v>33</v>
      </c>
      <c r="AR8" s="83" t="s">
        <v>34</v>
      </c>
      <c r="AS8" s="82" t="s">
        <v>36</v>
      </c>
      <c r="AT8" s="77" t="s">
        <v>37</v>
      </c>
      <c r="AU8" s="77" t="s">
        <v>38</v>
      </c>
      <c r="AV8" s="83" t="s">
        <v>39</v>
      </c>
      <c r="AW8" s="82" t="s">
        <v>40</v>
      </c>
      <c r="AX8" s="77" t="s">
        <v>42</v>
      </c>
      <c r="AY8" s="77" t="s">
        <v>43</v>
      </c>
      <c r="AZ8" s="83" t="s">
        <v>44</v>
      </c>
      <c r="BA8" s="82" t="s">
        <v>45</v>
      </c>
      <c r="BB8" s="77" t="s">
        <v>46</v>
      </c>
      <c r="BC8" s="77" t="s">
        <v>47</v>
      </c>
      <c r="BD8" s="77" t="s">
        <v>48</v>
      </c>
      <c r="BE8" s="83" t="s">
        <v>49</v>
      </c>
    </row>
    <row r="9" spans="1:57" ht="80.099999999999994" customHeight="1">
      <c r="A9" s="37">
        <v>1</v>
      </c>
      <c r="B9" s="35" t="s">
        <v>6</v>
      </c>
      <c r="C9" s="35"/>
      <c r="D9" s="36">
        <v>44621</v>
      </c>
      <c r="E9" s="79" t="s">
        <v>7</v>
      </c>
      <c r="F9" s="15"/>
      <c r="G9" s="13"/>
      <c r="H9" s="13"/>
      <c r="I9" s="14"/>
      <c r="J9" s="15"/>
      <c r="K9" s="13"/>
      <c r="L9" s="13"/>
      <c r="M9" s="14"/>
      <c r="N9" s="124"/>
      <c r="O9" s="75"/>
      <c r="P9" s="13"/>
      <c r="Q9" s="45"/>
      <c r="R9" s="14"/>
      <c r="S9" s="15"/>
      <c r="T9" s="13"/>
      <c r="U9" s="13"/>
      <c r="V9" s="14"/>
      <c r="W9" s="15"/>
      <c r="X9" s="13"/>
      <c r="Y9" s="45"/>
      <c r="Z9" s="14"/>
      <c r="AA9" s="15"/>
      <c r="AB9" s="13"/>
      <c r="AC9" s="13"/>
      <c r="AD9" s="45"/>
      <c r="AE9" s="14"/>
      <c r="AF9" s="15"/>
      <c r="AG9" s="13"/>
      <c r="AH9" s="13"/>
      <c r="AI9" s="14"/>
      <c r="AJ9" s="15"/>
      <c r="AK9" s="13"/>
      <c r="AL9" s="45"/>
      <c r="AM9" s="14"/>
      <c r="AN9" s="15"/>
      <c r="AO9" s="13"/>
      <c r="AP9" s="13"/>
      <c r="AQ9" s="13"/>
      <c r="AR9" s="14"/>
      <c r="AS9" s="15"/>
      <c r="AT9" s="13"/>
      <c r="AU9" s="13"/>
      <c r="AV9" s="14"/>
      <c r="AW9" s="15"/>
      <c r="AX9" s="13"/>
      <c r="AY9" s="13"/>
      <c r="AZ9" s="14"/>
      <c r="BA9" s="15"/>
      <c r="BB9" s="13"/>
      <c r="BC9" s="57"/>
      <c r="BD9" s="73"/>
      <c r="BE9" s="72"/>
    </row>
    <row r="10" spans="1:57" ht="80.099999999999994" customHeight="1">
      <c r="A10" s="11">
        <v>2</v>
      </c>
      <c r="B10" s="12" t="s">
        <v>8</v>
      </c>
      <c r="C10" s="12"/>
      <c r="D10" s="33"/>
      <c r="E10" s="80"/>
      <c r="F10" s="19"/>
      <c r="G10" s="17"/>
      <c r="H10" s="17"/>
      <c r="I10" s="18"/>
      <c r="J10" s="19"/>
      <c r="K10" s="17"/>
      <c r="L10" s="17"/>
      <c r="M10" s="18"/>
      <c r="N10" s="117"/>
      <c r="O10" s="38"/>
      <c r="P10" s="17"/>
      <c r="Q10" s="46"/>
      <c r="R10" s="18"/>
      <c r="S10" s="19"/>
      <c r="T10" s="17"/>
      <c r="U10" s="17"/>
      <c r="V10" s="18"/>
      <c r="W10" s="19"/>
      <c r="X10" s="17"/>
      <c r="Y10" s="46"/>
      <c r="Z10" s="18"/>
      <c r="AA10" s="19"/>
      <c r="AB10" s="17"/>
      <c r="AC10" s="17"/>
      <c r="AD10" s="46"/>
      <c r="AE10" s="18"/>
      <c r="AF10" s="19"/>
      <c r="AG10" s="17"/>
      <c r="AH10" s="17"/>
      <c r="AI10" s="18"/>
      <c r="AJ10" s="19"/>
      <c r="AK10" s="17"/>
      <c r="AL10" s="46"/>
      <c r="AM10" s="18"/>
      <c r="AN10" s="19"/>
      <c r="AO10" s="17"/>
      <c r="AP10" s="17"/>
      <c r="AQ10" s="17"/>
      <c r="AR10" s="18"/>
      <c r="AS10" s="19"/>
      <c r="AT10" s="17"/>
      <c r="AU10" s="17"/>
      <c r="AV10" s="18"/>
      <c r="AW10" s="19"/>
      <c r="AX10" s="17"/>
      <c r="AY10" s="17"/>
      <c r="AZ10" s="18"/>
      <c r="BA10" s="19"/>
      <c r="BB10" s="46"/>
      <c r="BC10" s="58"/>
      <c r="BD10" s="74"/>
      <c r="BE10" s="59"/>
    </row>
    <row r="11" spans="1:57" ht="80.099999999999994" customHeight="1">
      <c r="A11" s="11">
        <v>3</v>
      </c>
      <c r="B11" s="31" t="s">
        <v>9</v>
      </c>
      <c r="C11" s="12"/>
      <c r="D11" s="33"/>
      <c r="E11" s="80"/>
      <c r="F11" s="19"/>
      <c r="G11" s="17"/>
      <c r="H11" s="17"/>
      <c r="I11" s="18"/>
      <c r="J11" s="19"/>
      <c r="K11" s="17"/>
      <c r="L11" s="17"/>
      <c r="M11" s="18"/>
      <c r="N11" s="117"/>
      <c r="O11" s="38"/>
      <c r="P11" s="17"/>
      <c r="Q11" s="46"/>
      <c r="R11" s="18"/>
      <c r="S11" s="19"/>
      <c r="T11" s="17"/>
      <c r="U11" s="17"/>
      <c r="V11" s="18"/>
      <c r="W11" s="19"/>
      <c r="X11" s="17"/>
      <c r="Y11" s="46"/>
      <c r="Z11" s="18"/>
      <c r="AA11" s="19"/>
      <c r="AB11" s="17"/>
      <c r="AC11" s="17"/>
      <c r="AD11" s="46"/>
      <c r="AE11" s="18"/>
      <c r="AF11" s="19"/>
      <c r="AG11" s="17"/>
      <c r="AH11" s="17"/>
      <c r="AI11" s="18"/>
      <c r="AJ11" s="19"/>
      <c r="AK11" s="17"/>
      <c r="AL11" s="46"/>
      <c r="AM11" s="18"/>
      <c r="AN11" s="19"/>
      <c r="AO11" s="17"/>
      <c r="AP11" s="17"/>
      <c r="AQ11" s="17"/>
      <c r="AR11" s="18"/>
      <c r="AS11" s="19"/>
      <c r="AT11" s="17"/>
      <c r="AU11" s="17"/>
      <c r="AV11" s="18"/>
      <c r="AW11" s="19"/>
      <c r="AX11" s="17"/>
      <c r="AY11" s="17"/>
      <c r="AZ11" s="18"/>
      <c r="BA11" s="19"/>
      <c r="BB11" s="46"/>
      <c r="BC11" s="17"/>
      <c r="BD11" s="46"/>
      <c r="BE11" s="18"/>
    </row>
    <row r="12" spans="1:57" ht="80.099999999999994" customHeight="1">
      <c r="A12" s="11">
        <v>4</v>
      </c>
      <c r="B12" s="32" t="s">
        <v>93</v>
      </c>
      <c r="C12" s="29"/>
      <c r="D12" s="33"/>
      <c r="E12" s="80"/>
      <c r="F12" s="19"/>
      <c r="G12" s="17"/>
      <c r="H12" s="17"/>
      <c r="I12" s="18"/>
      <c r="J12" s="19"/>
      <c r="K12" s="17"/>
      <c r="L12" s="17"/>
      <c r="M12" s="18"/>
      <c r="N12" s="117"/>
      <c r="O12" s="84"/>
      <c r="P12" s="76"/>
      <c r="Q12" s="86"/>
      <c r="R12" s="85"/>
      <c r="S12" s="117"/>
      <c r="T12" s="76"/>
      <c r="U12" s="76"/>
      <c r="V12" s="85"/>
      <c r="W12" s="117"/>
      <c r="X12" s="76"/>
      <c r="Y12" s="86"/>
      <c r="Z12" s="85"/>
      <c r="AA12" s="117"/>
      <c r="AB12" s="76"/>
      <c r="AC12" s="76"/>
      <c r="AD12" s="86"/>
      <c r="AE12" s="85"/>
      <c r="AF12" s="19"/>
      <c r="AG12" s="17"/>
      <c r="AH12" s="17"/>
      <c r="AI12" s="18"/>
      <c r="AJ12" s="19"/>
      <c r="AK12" s="17"/>
      <c r="AL12" s="46"/>
      <c r="AM12" s="18"/>
      <c r="AN12" s="19"/>
      <c r="AO12" s="17"/>
      <c r="AP12" s="17"/>
      <c r="AQ12" s="17"/>
      <c r="AR12" s="18"/>
      <c r="AS12" s="19"/>
      <c r="AT12" s="17"/>
      <c r="AU12" s="17"/>
      <c r="AV12" s="18"/>
      <c r="AW12" s="19"/>
      <c r="AX12" s="17"/>
      <c r="AY12" s="17"/>
      <c r="AZ12" s="18"/>
      <c r="BA12" s="19"/>
      <c r="BB12" s="17"/>
      <c r="BC12" s="13"/>
      <c r="BD12" s="45"/>
      <c r="BE12" s="14"/>
    </row>
    <row r="13" spans="1:57" ht="80.099999999999994" customHeight="1">
      <c r="A13" s="11">
        <v>5</v>
      </c>
      <c r="B13" s="32" t="s">
        <v>88</v>
      </c>
      <c r="C13" s="29"/>
      <c r="D13" s="33"/>
      <c r="E13" s="80"/>
      <c r="F13" s="19"/>
      <c r="G13" s="17"/>
      <c r="H13" s="17"/>
      <c r="I13" s="18"/>
      <c r="J13" s="19"/>
      <c r="K13" s="17"/>
      <c r="L13" s="17"/>
      <c r="M13" s="18"/>
      <c r="N13" s="117"/>
      <c r="O13" s="84"/>
      <c r="P13" s="76"/>
      <c r="Q13" s="86"/>
      <c r="R13" s="18"/>
      <c r="S13" s="19"/>
      <c r="T13" s="17"/>
      <c r="U13" s="17"/>
      <c r="V13" s="18"/>
      <c r="W13" s="19"/>
      <c r="X13" s="17"/>
      <c r="Y13" s="46"/>
      <c r="Z13" s="18"/>
      <c r="AA13" s="19"/>
      <c r="AB13" s="17"/>
      <c r="AC13" s="17"/>
      <c r="AD13" s="46"/>
      <c r="AE13" s="18"/>
      <c r="AF13" s="19"/>
      <c r="AG13" s="17"/>
      <c r="AH13" s="17"/>
      <c r="AI13" s="18"/>
      <c r="AJ13" s="19"/>
      <c r="AK13" s="17"/>
      <c r="AL13" s="46"/>
      <c r="AM13" s="18"/>
      <c r="AN13" s="19"/>
      <c r="AO13" s="17"/>
      <c r="AP13" s="17"/>
      <c r="AQ13" s="17"/>
      <c r="AR13" s="18"/>
      <c r="AS13" s="19"/>
      <c r="AT13" s="17"/>
      <c r="AU13" s="17"/>
      <c r="AV13" s="18"/>
      <c r="AW13" s="19"/>
      <c r="AX13" s="17"/>
      <c r="AY13" s="17"/>
      <c r="AZ13" s="18"/>
      <c r="BA13" s="19"/>
      <c r="BB13" s="17"/>
      <c r="BC13" s="13"/>
      <c r="BD13" s="45"/>
      <c r="BE13" s="14"/>
    </row>
    <row r="14" spans="1:57" ht="80.099999999999994" customHeight="1">
      <c r="A14" s="11">
        <v>6</v>
      </c>
      <c r="B14" s="32" t="s">
        <v>89</v>
      </c>
      <c r="C14" s="29"/>
      <c r="D14" s="33"/>
      <c r="E14" s="80"/>
      <c r="F14" s="19"/>
      <c r="G14" s="17"/>
      <c r="H14" s="17"/>
      <c r="I14" s="18"/>
      <c r="J14" s="19"/>
      <c r="K14" s="17"/>
      <c r="L14" s="17"/>
      <c r="M14" s="18"/>
      <c r="N14" s="19"/>
      <c r="O14" s="84"/>
      <c r="P14" s="76"/>
      <c r="Q14" s="86"/>
      <c r="R14" s="85"/>
      <c r="S14" s="117"/>
      <c r="T14" s="76"/>
      <c r="U14" s="76"/>
      <c r="V14" s="18"/>
      <c r="W14" s="19"/>
      <c r="X14" s="17"/>
      <c r="Y14" s="46"/>
      <c r="Z14" s="18"/>
      <c r="AA14" s="19"/>
      <c r="AB14" s="17"/>
      <c r="AC14" s="17"/>
      <c r="AD14" s="46"/>
      <c r="AE14" s="18"/>
      <c r="AF14" s="19"/>
      <c r="AG14" s="17"/>
      <c r="AH14" s="17"/>
      <c r="AI14" s="18"/>
      <c r="AJ14" s="19"/>
      <c r="AK14" s="17"/>
      <c r="AL14" s="46"/>
      <c r="AM14" s="18"/>
      <c r="AN14" s="19"/>
      <c r="AO14" s="17"/>
      <c r="AP14" s="17"/>
      <c r="AQ14" s="17"/>
      <c r="AR14" s="18"/>
      <c r="AS14" s="19"/>
      <c r="AT14" s="17"/>
      <c r="AU14" s="17"/>
      <c r="AV14" s="18"/>
      <c r="AW14" s="19"/>
      <c r="AX14" s="17"/>
      <c r="AY14" s="17"/>
      <c r="AZ14" s="18"/>
      <c r="BA14" s="19"/>
      <c r="BB14" s="17"/>
      <c r="BC14" s="13"/>
      <c r="BD14" s="45"/>
      <c r="BE14" s="14"/>
    </row>
    <row r="15" spans="1:57" ht="80.099999999999994" customHeight="1">
      <c r="A15" s="11">
        <v>7</v>
      </c>
      <c r="B15" s="32" t="s">
        <v>90</v>
      </c>
      <c r="C15" s="29"/>
      <c r="D15" s="33"/>
      <c r="E15" s="80"/>
      <c r="F15" s="19"/>
      <c r="G15" s="17"/>
      <c r="H15" s="17"/>
      <c r="I15" s="18"/>
      <c r="J15" s="19"/>
      <c r="K15" s="17"/>
      <c r="L15" s="17"/>
      <c r="M15" s="18"/>
      <c r="N15" s="19"/>
      <c r="O15" s="38"/>
      <c r="P15" s="17"/>
      <c r="Q15" s="46"/>
      <c r="R15" s="85"/>
      <c r="S15" s="117"/>
      <c r="T15" s="76"/>
      <c r="U15" s="76"/>
      <c r="V15" s="85"/>
      <c r="W15" s="117"/>
      <c r="X15" s="76"/>
      <c r="Y15" s="86"/>
      <c r="Z15" s="85"/>
      <c r="AA15" s="19"/>
      <c r="AB15" s="17"/>
      <c r="AC15" s="17"/>
      <c r="AD15" s="46"/>
      <c r="AE15" s="18"/>
      <c r="AF15" s="19"/>
      <c r="AG15" s="17"/>
      <c r="AH15" s="17"/>
      <c r="AI15" s="18"/>
      <c r="AJ15" s="19"/>
      <c r="AK15" s="17"/>
      <c r="AL15" s="46"/>
      <c r="AM15" s="18"/>
      <c r="AN15" s="19"/>
      <c r="AO15" s="17"/>
      <c r="AP15" s="17"/>
      <c r="AQ15" s="17"/>
      <c r="AR15" s="18"/>
      <c r="AS15" s="19"/>
      <c r="AT15" s="17"/>
      <c r="AU15" s="17"/>
      <c r="AV15" s="18"/>
      <c r="AW15" s="19"/>
      <c r="AX15" s="17"/>
      <c r="AY15" s="17"/>
      <c r="AZ15" s="18"/>
      <c r="BA15" s="19"/>
      <c r="BB15" s="17"/>
      <c r="BC15" s="13"/>
      <c r="BD15" s="45"/>
      <c r="BE15" s="14"/>
    </row>
    <row r="16" spans="1:57" ht="80.099999999999994" customHeight="1">
      <c r="A16" s="11">
        <v>8</v>
      </c>
      <c r="B16" s="32" t="s">
        <v>91</v>
      </c>
      <c r="C16" s="29"/>
      <c r="D16" s="33"/>
      <c r="E16" s="80"/>
      <c r="F16" s="19"/>
      <c r="G16" s="17"/>
      <c r="H16" s="17"/>
      <c r="I16" s="18"/>
      <c r="J16" s="19"/>
      <c r="K16" s="17"/>
      <c r="L16" s="17"/>
      <c r="M16" s="18"/>
      <c r="N16" s="19"/>
      <c r="O16" s="38"/>
      <c r="P16" s="17"/>
      <c r="Q16" s="46"/>
      <c r="R16" s="18"/>
      <c r="S16" s="19"/>
      <c r="T16" s="76"/>
      <c r="U16" s="76"/>
      <c r="V16" s="85"/>
      <c r="W16" s="117"/>
      <c r="X16" s="76"/>
      <c r="Y16" s="86"/>
      <c r="Z16" s="85"/>
      <c r="AA16" s="117"/>
      <c r="AB16" s="76"/>
      <c r="AC16" s="17"/>
      <c r="AD16" s="46"/>
      <c r="AE16" s="18"/>
      <c r="AF16" s="19"/>
      <c r="AG16" s="17"/>
      <c r="AH16" s="17"/>
      <c r="AI16" s="18"/>
      <c r="AJ16" s="19"/>
      <c r="AK16" s="17"/>
      <c r="AL16" s="46"/>
      <c r="AM16" s="18"/>
      <c r="AN16" s="19"/>
      <c r="AO16" s="17"/>
      <c r="AP16" s="17"/>
      <c r="AQ16" s="17"/>
      <c r="AR16" s="18"/>
      <c r="AS16" s="19"/>
      <c r="AT16" s="17"/>
      <c r="AU16" s="17"/>
      <c r="AV16" s="18"/>
      <c r="AW16" s="19"/>
      <c r="AX16" s="17"/>
      <c r="AY16" s="17"/>
      <c r="AZ16" s="18"/>
      <c r="BA16" s="19"/>
      <c r="BB16" s="17"/>
      <c r="BC16" s="13"/>
      <c r="BD16" s="45"/>
      <c r="BE16" s="14"/>
    </row>
    <row r="17" spans="1:57" ht="80.099999999999994" customHeight="1">
      <c r="A17" s="11">
        <v>9</v>
      </c>
      <c r="B17" s="32" t="s">
        <v>92</v>
      </c>
      <c r="C17" s="29"/>
      <c r="D17" s="33"/>
      <c r="E17" s="80"/>
      <c r="F17" s="19"/>
      <c r="G17" s="17"/>
      <c r="H17" s="17"/>
      <c r="I17" s="18"/>
      <c r="J17" s="19"/>
      <c r="K17" s="17"/>
      <c r="L17" s="17"/>
      <c r="M17" s="18"/>
      <c r="N17" s="19"/>
      <c r="O17" s="38"/>
      <c r="P17" s="17"/>
      <c r="Q17" s="46"/>
      <c r="R17" s="18"/>
      <c r="S17" s="19"/>
      <c r="T17" s="17"/>
      <c r="U17" s="17"/>
      <c r="V17" s="18"/>
      <c r="W17" s="19"/>
      <c r="X17" s="17"/>
      <c r="Y17" s="46"/>
      <c r="Z17" s="18"/>
      <c r="AA17" s="19"/>
      <c r="AB17" s="76"/>
      <c r="AC17" s="76"/>
      <c r="AD17" s="86"/>
      <c r="AE17" s="18"/>
      <c r="AF17" s="19"/>
      <c r="AG17" s="17"/>
      <c r="AH17" s="17"/>
      <c r="AI17" s="18"/>
      <c r="AJ17" s="19"/>
      <c r="AK17" s="17"/>
      <c r="AL17" s="46"/>
      <c r="AM17" s="18"/>
      <c r="AN17" s="19"/>
      <c r="AO17" s="17"/>
      <c r="AP17" s="17"/>
      <c r="AQ17" s="17"/>
      <c r="AR17" s="18"/>
      <c r="AS17" s="19"/>
      <c r="AT17" s="17"/>
      <c r="AU17" s="17"/>
      <c r="AV17" s="18"/>
      <c r="AW17" s="19"/>
      <c r="AX17" s="17"/>
      <c r="AY17" s="17"/>
      <c r="AZ17" s="18"/>
      <c r="BA17" s="19"/>
      <c r="BB17" s="17"/>
      <c r="BC17" s="13"/>
      <c r="BD17" s="45"/>
      <c r="BE17" s="14"/>
    </row>
    <row r="18" spans="1:57" ht="80.099999999999994" customHeight="1">
      <c r="A18" s="11">
        <v>10</v>
      </c>
      <c r="B18" s="32" t="s">
        <v>85</v>
      </c>
      <c r="C18" s="29"/>
      <c r="D18" s="33"/>
      <c r="E18" s="80"/>
      <c r="F18" s="19"/>
      <c r="G18" s="17"/>
      <c r="H18" s="17"/>
      <c r="I18" s="18"/>
      <c r="J18" s="19"/>
      <c r="K18" s="17"/>
      <c r="L18" s="17"/>
      <c r="M18" s="18"/>
      <c r="N18" s="19"/>
      <c r="O18" s="38"/>
      <c r="P18" s="17"/>
      <c r="Q18" s="46"/>
      <c r="R18" s="18"/>
      <c r="S18" s="19"/>
      <c r="T18" s="17"/>
      <c r="U18" s="17"/>
      <c r="V18" s="18"/>
      <c r="W18" s="19"/>
      <c r="X18" s="17"/>
      <c r="Y18" s="46"/>
      <c r="Z18" s="18"/>
      <c r="AA18" s="19"/>
      <c r="AB18" s="17"/>
      <c r="AC18" s="76"/>
      <c r="AD18" s="86"/>
      <c r="AE18" s="85"/>
      <c r="AF18" s="19"/>
      <c r="AG18" s="17"/>
      <c r="AH18" s="17"/>
      <c r="AI18" s="18"/>
      <c r="AJ18" s="19"/>
      <c r="AK18" s="17"/>
      <c r="AL18" s="46"/>
      <c r="AM18" s="18"/>
      <c r="AN18" s="19"/>
      <c r="AO18" s="17"/>
      <c r="AP18" s="17"/>
      <c r="AQ18" s="17"/>
      <c r="AR18" s="18"/>
      <c r="AS18" s="19"/>
      <c r="AT18" s="17"/>
      <c r="AU18" s="17"/>
      <c r="AV18" s="18"/>
      <c r="AW18" s="19"/>
      <c r="AX18" s="17"/>
      <c r="AY18" s="17"/>
      <c r="AZ18" s="18"/>
      <c r="BA18" s="19"/>
      <c r="BB18" s="17"/>
      <c r="BC18" s="13"/>
      <c r="BD18" s="45"/>
      <c r="BE18" s="14"/>
    </row>
    <row r="19" spans="1:57" ht="80.099999999999994" customHeight="1">
      <c r="A19" s="11">
        <v>11</v>
      </c>
      <c r="B19" s="31" t="s">
        <v>86</v>
      </c>
      <c r="C19" s="30">
        <v>884000</v>
      </c>
      <c r="D19" s="34" t="s">
        <v>7</v>
      </c>
      <c r="E19" s="80">
        <v>44742</v>
      </c>
      <c r="F19" s="19"/>
      <c r="G19" s="17"/>
      <c r="H19" s="17"/>
      <c r="I19" s="18"/>
      <c r="J19" s="19"/>
      <c r="K19" s="17"/>
      <c r="L19" s="17"/>
      <c r="M19" s="18"/>
      <c r="N19" s="19"/>
      <c r="O19" s="38"/>
      <c r="P19" s="17"/>
      <c r="Q19" s="46"/>
      <c r="R19" s="18"/>
      <c r="S19" s="19"/>
      <c r="T19" s="17"/>
      <c r="U19" s="17"/>
      <c r="V19" s="18"/>
      <c r="W19" s="19"/>
      <c r="X19" s="17"/>
      <c r="Y19" s="46"/>
      <c r="Z19" s="18"/>
      <c r="AA19" s="19"/>
      <c r="AB19" s="17"/>
      <c r="AC19" s="17"/>
      <c r="AD19" s="46"/>
      <c r="AE19" s="85"/>
      <c r="AF19" s="19"/>
      <c r="AG19" s="17"/>
      <c r="AH19" s="17"/>
      <c r="AI19" s="18"/>
      <c r="AJ19" s="19"/>
      <c r="AK19" s="17"/>
      <c r="AL19" s="46"/>
      <c r="AM19" s="18"/>
      <c r="AN19" s="19"/>
      <c r="AO19" s="17"/>
      <c r="AP19" s="17"/>
      <c r="AQ19" s="17"/>
      <c r="AR19" s="18"/>
      <c r="AS19" s="19"/>
      <c r="AT19" s="17"/>
      <c r="AU19" s="17"/>
      <c r="AV19" s="18"/>
      <c r="AW19" s="19"/>
      <c r="AX19" s="17"/>
      <c r="AY19" s="17"/>
      <c r="AZ19" s="18"/>
      <c r="BA19" s="19"/>
      <c r="BB19" s="17"/>
      <c r="BC19" s="17"/>
      <c r="BD19" s="46"/>
      <c r="BE19" s="18"/>
    </row>
    <row r="20" spans="1:57" ht="80.099999999999994" customHeight="1" thickBot="1">
      <c r="A20" s="52">
        <v>12</v>
      </c>
      <c r="B20" s="53" t="s">
        <v>10</v>
      </c>
      <c r="C20" s="65">
        <v>6256000</v>
      </c>
      <c r="D20" s="54" t="s">
        <v>7</v>
      </c>
      <c r="E20" s="81">
        <v>44746</v>
      </c>
      <c r="F20" s="26"/>
      <c r="G20" s="27"/>
      <c r="H20" s="27"/>
      <c r="I20" s="28"/>
      <c r="J20" s="26"/>
      <c r="K20" s="27"/>
      <c r="L20" s="27"/>
      <c r="M20" s="28"/>
      <c r="N20" s="26"/>
      <c r="O20" s="39"/>
      <c r="P20" s="27"/>
      <c r="Q20" s="47"/>
      <c r="R20" s="28"/>
      <c r="S20" s="26"/>
      <c r="T20" s="27"/>
      <c r="U20" s="27"/>
      <c r="V20" s="28"/>
      <c r="W20" s="26"/>
      <c r="X20" s="27"/>
      <c r="Y20" s="47"/>
      <c r="Z20" s="28"/>
      <c r="AA20" s="26"/>
      <c r="AB20" s="27"/>
      <c r="AC20" s="27"/>
      <c r="AD20" s="47"/>
      <c r="AE20" s="28"/>
      <c r="AF20" s="133"/>
      <c r="AG20" s="27"/>
      <c r="AH20" s="27"/>
      <c r="AI20" s="28"/>
      <c r="AJ20" s="26"/>
      <c r="AK20" s="27"/>
      <c r="AL20" s="47"/>
      <c r="AM20" s="28"/>
      <c r="AN20" s="26"/>
      <c r="AO20" s="27"/>
      <c r="AP20" s="27"/>
      <c r="AQ20" s="27"/>
      <c r="AR20" s="28"/>
      <c r="AS20" s="26"/>
      <c r="AT20" s="27"/>
      <c r="AU20" s="27"/>
      <c r="AV20" s="28"/>
      <c r="AW20" s="26"/>
      <c r="AX20" s="27"/>
      <c r="AY20" s="27"/>
      <c r="AZ20" s="28"/>
      <c r="BA20" s="26"/>
      <c r="BB20" s="27"/>
      <c r="BC20" s="27"/>
      <c r="BD20" s="47"/>
      <c r="BE20" s="28"/>
    </row>
    <row r="21" spans="1:57" s="20" customFormat="1" ht="40.15" hidden="1" customHeight="1">
      <c r="A21" s="50" t="s">
        <v>11</v>
      </c>
      <c r="B21" s="51"/>
      <c r="C21" s="51"/>
      <c r="D21" s="51"/>
      <c r="E21" s="125"/>
      <c r="F21" s="118" t="e">
        <f>SUM(#REF!)</f>
        <v>#REF!</v>
      </c>
      <c r="G21" s="92"/>
      <c r="H21" s="92"/>
      <c r="I21" s="94"/>
      <c r="J21" s="118" t="e">
        <f>SUM(#REF!)</f>
        <v>#REF!</v>
      </c>
      <c r="K21" s="92"/>
      <c r="L21" s="92"/>
      <c r="M21" s="94"/>
      <c r="N21" s="118" t="e">
        <f>SUM(#REF!)</f>
        <v>#REF!</v>
      </c>
      <c r="O21" s="92"/>
      <c r="P21" s="92"/>
      <c r="Q21" s="92"/>
      <c r="R21" s="94"/>
      <c r="S21" s="118" t="e">
        <f>SUM(#REF!)</f>
        <v>#REF!</v>
      </c>
      <c r="T21" s="92"/>
      <c r="U21" s="92"/>
      <c r="V21" s="94"/>
      <c r="W21" s="118"/>
      <c r="X21" s="92"/>
      <c r="Y21" s="93"/>
      <c r="Z21" s="94"/>
      <c r="AA21" s="118" t="e">
        <f>SUM(#REF!)</f>
        <v>#REF!</v>
      </c>
      <c r="AB21" s="92"/>
      <c r="AC21" s="92"/>
      <c r="AD21" s="92"/>
      <c r="AE21" s="94"/>
      <c r="AF21" s="118" t="e">
        <f>SUM(#REF!)</f>
        <v>#REF!</v>
      </c>
      <c r="AG21" s="92"/>
      <c r="AH21" s="92"/>
      <c r="AI21" s="94"/>
      <c r="AJ21" s="118"/>
      <c r="AK21" s="92"/>
      <c r="AL21" s="93"/>
      <c r="AM21" s="94"/>
      <c r="AN21" s="118"/>
      <c r="AO21" s="92"/>
      <c r="AP21" s="92"/>
      <c r="AQ21" s="92"/>
      <c r="AR21" s="94"/>
      <c r="AS21" s="118" t="e">
        <f>SUM(#REF!)</f>
        <v>#REF!</v>
      </c>
      <c r="AT21" s="92"/>
      <c r="AU21" s="92"/>
      <c r="AV21" s="94"/>
      <c r="AW21" s="118" t="e">
        <f>SUM(#REF!)</f>
        <v>#REF!</v>
      </c>
      <c r="AX21" s="92"/>
      <c r="AY21" s="92"/>
      <c r="AZ21" s="94"/>
      <c r="BA21" s="118"/>
      <c r="BB21" s="92"/>
      <c r="BC21" s="92"/>
      <c r="BD21" s="93"/>
      <c r="BE21" s="94"/>
    </row>
    <row r="22" spans="1:57" s="23" customFormat="1" ht="40.15" hidden="1" customHeight="1">
      <c r="A22" s="21" t="s">
        <v>12</v>
      </c>
      <c r="B22" s="22"/>
      <c r="C22" s="22"/>
      <c r="D22" s="22"/>
      <c r="E22" s="126"/>
      <c r="F22" s="119" t="e">
        <f>F21*0.21</f>
        <v>#REF!</v>
      </c>
      <c r="G22" s="95"/>
      <c r="H22" s="95"/>
      <c r="I22" s="97"/>
      <c r="J22" s="119" t="e">
        <f>J21*0.21</f>
        <v>#REF!</v>
      </c>
      <c r="K22" s="95"/>
      <c r="L22" s="95"/>
      <c r="M22" s="97"/>
      <c r="N22" s="119" t="e">
        <f>N21*0.21</f>
        <v>#REF!</v>
      </c>
      <c r="O22" s="95"/>
      <c r="P22" s="95"/>
      <c r="Q22" s="95"/>
      <c r="R22" s="97"/>
      <c r="S22" s="119" t="e">
        <f>S21*0.21</f>
        <v>#REF!</v>
      </c>
      <c r="T22" s="95"/>
      <c r="U22" s="95"/>
      <c r="V22" s="97"/>
      <c r="W22" s="119"/>
      <c r="X22" s="95"/>
      <c r="Y22" s="96"/>
      <c r="Z22" s="97"/>
      <c r="AA22" s="119" t="e">
        <f>AA21*0.21</f>
        <v>#REF!</v>
      </c>
      <c r="AB22" s="95"/>
      <c r="AC22" s="95"/>
      <c r="AD22" s="95"/>
      <c r="AE22" s="97"/>
      <c r="AF22" s="119" t="e">
        <f>AF21*0.21</f>
        <v>#REF!</v>
      </c>
      <c r="AG22" s="95"/>
      <c r="AH22" s="95"/>
      <c r="AI22" s="97"/>
      <c r="AJ22" s="119"/>
      <c r="AK22" s="95"/>
      <c r="AL22" s="96"/>
      <c r="AM22" s="97"/>
      <c r="AN22" s="119"/>
      <c r="AO22" s="95"/>
      <c r="AP22" s="95"/>
      <c r="AQ22" s="95"/>
      <c r="AR22" s="97"/>
      <c r="AS22" s="119" t="e">
        <f>AS21*0.21</f>
        <v>#REF!</v>
      </c>
      <c r="AT22" s="95"/>
      <c r="AU22" s="95"/>
      <c r="AV22" s="97"/>
      <c r="AW22" s="119" t="e">
        <f>AW21*0.21</f>
        <v>#REF!</v>
      </c>
      <c r="AX22" s="95"/>
      <c r="AY22" s="95"/>
      <c r="AZ22" s="97"/>
      <c r="BA22" s="119"/>
      <c r="BB22" s="95"/>
      <c r="BC22" s="95"/>
      <c r="BD22" s="96"/>
      <c r="BE22" s="97"/>
    </row>
    <row r="23" spans="1:57" ht="40.15" hidden="1" customHeight="1" thickBot="1">
      <c r="A23" s="24" t="s">
        <v>13</v>
      </c>
      <c r="B23" s="25"/>
      <c r="C23" s="25"/>
      <c r="D23" s="25"/>
      <c r="E23" s="127"/>
      <c r="F23" s="120" t="e">
        <f>SUM(F21:F22)</f>
        <v>#REF!</v>
      </c>
      <c r="G23" s="87"/>
      <c r="H23" s="87"/>
      <c r="I23" s="89"/>
      <c r="J23" s="120" t="e">
        <f>SUM(J21:J22)</f>
        <v>#REF!</v>
      </c>
      <c r="K23" s="87"/>
      <c r="L23" s="87"/>
      <c r="M23" s="89"/>
      <c r="N23" s="120" t="e">
        <f>SUM(N21:N22)</f>
        <v>#REF!</v>
      </c>
      <c r="O23" s="87"/>
      <c r="P23" s="87"/>
      <c r="Q23" s="87"/>
      <c r="R23" s="89"/>
      <c r="S23" s="120" t="e">
        <f>SUM(S21:S22)</f>
        <v>#REF!</v>
      </c>
      <c r="T23" s="87"/>
      <c r="U23" s="87"/>
      <c r="V23" s="89"/>
      <c r="W23" s="120"/>
      <c r="X23" s="87"/>
      <c r="Y23" s="88"/>
      <c r="Z23" s="89"/>
      <c r="AA23" s="120" t="e">
        <f>SUM(AA21:AA22)</f>
        <v>#REF!</v>
      </c>
      <c r="AB23" s="87"/>
      <c r="AC23" s="87"/>
      <c r="AD23" s="87"/>
      <c r="AE23" s="89"/>
      <c r="AF23" s="120" t="e">
        <f>SUM(AF21:AF22)</f>
        <v>#REF!</v>
      </c>
      <c r="AG23" s="87"/>
      <c r="AH23" s="87"/>
      <c r="AI23" s="89"/>
      <c r="AJ23" s="120"/>
      <c r="AK23" s="87"/>
      <c r="AL23" s="88"/>
      <c r="AM23" s="89"/>
      <c r="AN23" s="120"/>
      <c r="AO23" s="87"/>
      <c r="AP23" s="87"/>
      <c r="AQ23" s="87"/>
      <c r="AR23" s="89"/>
      <c r="AS23" s="120" t="e">
        <f>SUM(AS21:AS22)</f>
        <v>#REF!</v>
      </c>
      <c r="AT23" s="87"/>
      <c r="AU23" s="87"/>
      <c r="AV23" s="89"/>
      <c r="AW23" s="120" t="e">
        <f>SUM(AW21:AW22)</f>
        <v>#REF!</v>
      </c>
      <c r="AX23" s="87"/>
      <c r="AY23" s="87"/>
      <c r="AZ23" s="89"/>
      <c r="BA23" s="120"/>
      <c r="BB23" s="87"/>
      <c r="BC23" s="87"/>
      <c r="BD23" s="88"/>
      <c r="BE23" s="89"/>
    </row>
    <row r="24" spans="1:57" ht="68.25" customHeight="1" thickBot="1">
      <c r="A24" s="43"/>
      <c r="B24" s="113" t="s">
        <v>14</v>
      </c>
      <c r="C24" s="113"/>
      <c r="D24" s="113"/>
      <c r="E24" s="114"/>
      <c r="F24" s="121">
        <f>C20*0</f>
        <v>0</v>
      </c>
      <c r="G24" s="122"/>
      <c r="H24" s="122"/>
      <c r="I24" s="123"/>
      <c r="J24" s="121">
        <f>C20*0</f>
        <v>0</v>
      </c>
      <c r="K24" s="122"/>
      <c r="L24" s="122"/>
      <c r="M24" s="123"/>
      <c r="N24" s="121">
        <f>C20*0.1</f>
        <v>625600</v>
      </c>
      <c r="O24" s="122"/>
      <c r="P24" s="122"/>
      <c r="Q24" s="122"/>
      <c r="R24" s="123"/>
      <c r="S24" s="121">
        <f>C20*0.2</f>
        <v>1251200</v>
      </c>
      <c r="T24" s="122"/>
      <c r="U24" s="122"/>
      <c r="V24" s="123"/>
      <c r="W24" s="121">
        <f>C20*0.3</f>
        <v>1876800</v>
      </c>
      <c r="X24" s="122"/>
      <c r="Y24" s="122"/>
      <c r="Z24" s="123"/>
      <c r="AA24" s="121">
        <f>C20*0.4</f>
        <v>2502400</v>
      </c>
      <c r="AB24" s="122"/>
      <c r="AC24" s="122"/>
      <c r="AD24" s="122"/>
      <c r="AE24" s="123"/>
      <c r="AF24" s="121">
        <f>C20*0</f>
        <v>0</v>
      </c>
      <c r="AG24" s="122"/>
      <c r="AH24" s="122"/>
      <c r="AI24" s="123"/>
      <c r="AJ24" s="121">
        <f>C20*0</f>
        <v>0</v>
      </c>
      <c r="AK24" s="122"/>
      <c r="AL24" s="122"/>
      <c r="AM24" s="123"/>
      <c r="AN24" s="121">
        <f>C20*0</f>
        <v>0</v>
      </c>
      <c r="AO24" s="122"/>
      <c r="AP24" s="122"/>
      <c r="AQ24" s="122"/>
      <c r="AR24" s="123"/>
      <c r="AS24" s="121">
        <f>C20*0</f>
        <v>0</v>
      </c>
      <c r="AT24" s="122"/>
      <c r="AU24" s="122"/>
      <c r="AV24" s="123"/>
      <c r="AW24" s="121">
        <f>C20*0</f>
        <v>0</v>
      </c>
      <c r="AX24" s="122"/>
      <c r="AY24" s="122"/>
      <c r="AZ24" s="123"/>
      <c r="BA24" s="121">
        <f>C20*0</f>
        <v>0</v>
      </c>
      <c r="BB24" s="122"/>
      <c r="BC24" s="122"/>
      <c r="BD24" s="134"/>
      <c r="BE24" s="123"/>
    </row>
    <row r="25" spans="1:57" ht="68.25" customHeight="1" thickBot="1">
      <c r="A25" s="44"/>
      <c r="B25" s="108" t="s">
        <v>79</v>
      </c>
      <c r="C25" s="108"/>
      <c r="D25" s="108"/>
      <c r="E25" s="135"/>
      <c r="F25" s="136">
        <f>SUM(F24:BE24)</f>
        <v>6256000</v>
      </c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  <c r="AF25" s="137"/>
      <c r="AG25" s="137"/>
      <c r="AH25" s="137"/>
      <c r="AI25" s="137"/>
      <c r="AJ25" s="137"/>
      <c r="AK25" s="137"/>
      <c r="AL25" s="137"/>
      <c r="AM25" s="137"/>
      <c r="AN25" s="137"/>
      <c r="AO25" s="137"/>
      <c r="AP25" s="137"/>
      <c r="AQ25" s="137"/>
      <c r="AR25" s="137"/>
      <c r="AS25" s="137"/>
      <c r="AT25" s="137"/>
      <c r="AU25" s="137"/>
      <c r="AV25" s="137"/>
      <c r="AW25" s="137"/>
      <c r="AX25" s="137"/>
      <c r="AY25" s="137"/>
      <c r="AZ25" s="137"/>
      <c r="BA25" s="137"/>
      <c r="BB25" s="137"/>
      <c r="BC25" s="137"/>
      <c r="BD25" s="137"/>
      <c r="BE25" s="138"/>
    </row>
    <row r="26" spans="1:57" ht="68.25" customHeight="1" thickBot="1">
      <c r="A26" s="44"/>
      <c r="B26" s="108" t="s">
        <v>78</v>
      </c>
      <c r="C26" s="108"/>
      <c r="D26" s="108"/>
      <c r="E26" s="135"/>
      <c r="F26" s="136">
        <f>F25*0.21</f>
        <v>1313760</v>
      </c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  <c r="BC26" s="137"/>
      <c r="BD26" s="137"/>
      <c r="BE26" s="138"/>
    </row>
    <row r="27" spans="1:57" ht="63" customHeight="1" thickBot="1">
      <c r="A27" s="64"/>
      <c r="B27" s="115" t="s">
        <v>80</v>
      </c>
      <c r="C27" s="115"/>
      <c r="D27" s="115"/>
      <c r="E27" s="139"/>
      <c r="F27" s="136">
        <f>SUM(F25:F26)</f>
        <v>7569760</v>
      </c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  <c r="AF27" s="137"/>
      <c r="AG27" s="137"/>
      <c r="AH27" s="137"/>
      <c r="AI27" s="137"/>
      <c r="AJ27" s="137"/>
      <c r="AK27" s="137"/>
      <c r="AL27" s="137"/>
      <c r="AM27" s="137"/>
      <c r="AN27" s="137"/>
      <c r="AO27" s="137"/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7"/>
      <c r="BD27" s="137"/>
      <c r="BE27" s="138"/>
    </row>
    <row r="28" spans="1:57" ht="65.25" hidden="1" customHeight="1">
      <c r="A28" s="60"/>
      <c r="B28" s="116" t="s">
        <v>81</v>
      </c>
      <c r="C28" s="116"/>
      <c r="D28" s="116"/>
      <c r="E28" s="116"/>
    </row>
    <row r="29" spans="1:57" ht="62.25" hidden="1" customHeight="1">
      <c r="A29" s="48"/>
      <c r="B29" s="107" t="s">
        <v>78</v>
      </c>
      <c r="C29" s="107"/>
      <c r="D29" s="107"/>
      <c r="E29" s="107"/>
    </row>
    <row r="30" spans="1:57" ht="54.75" hidden="1" customHeight="1" thickBot="1">
      <c r="A30" s="49"/>
      <c r="B30" s="107" t="s">
        <v>82</v>
      </c>
      <c r="C30" s="107"/>
      <c r="D30" s="107"/>
      <c r="E30" s="107"/>
    </row>
    <row r="31" spans="1:57" ht="30" customHeight="1"/>
  </sheetData>
  <mergeCells count="75">
    <mergeCell ref="A1:E1"/>
    <mergeCell ref="A2:E2"/>
    <mergeCell ref="B24:E24"/>
    <mergeCell ref="B27:E27"/>
    <mergeCell ref="B28:E28"/>
    <mergeCell ref="B29:E29"/>
    <mergeCell ref="B25:E25"/>
    <mergeCell ref="B26:E26"/>
    <mergeCell ref="A3:E4"/>
    <mergeCell ref="B30:E30"/>
    <mergeCell ref="F5:BE6"/>
    <mergeCell ref="F7:I7"/>
    <mergeCell ref="J7:M7"/>
    <mergeCell ref="N7:R7"/>
    <mergeCell ref="S7:V7"/>
    <mergeCell ref="W7:Z7"/>
    <mergeCell ref="AA7:AE7"/>
    <mergeCell ref="AF7:AI7"/>
    <mergeCell ref="AJ7:AM7"/>
    <mergeCell ref="AN7:AR7"/>
    <mergeCell ref="AS7:AV7"/>
    <mergeCell ref="AW7:AZ7"/>
    <mergeCell ref="BA7:BE7"/>
    <mergeCell ref="AW21:AZ21"/>
    <mergeCell ref="BA21:BE21"/>
    <mergeCell ref="AA22:AE22"/>
    <mergeCell ref="AF22:AI22"/>
    <mergeCell ref="AJ22:AM22"/>
    <mergeCell ref="AN22:AR22"/>
    <mergeCell ref="AS22:AV22"/>
    <mergeCell ref="AW22:AZ22"/>
    <mergeCell ref="BA22:BE22"/>
    <mergeCell ref="AA21:AE21"/>
    <mergeCell ref="AS21:AV21"/>
    <mergeCell ref="AF21:AI21"/>
    <mergeCell ref="AJ21:AM21"/>
    <mergeCell ref="AN21:AR21"/>
    <mergeCell ref="F22:I22"/>
    <mergeCell ref="J22:M22"/>
    <mergeCell ref="N22:R22"/>
    <mergeCell ref="S22:V22"/>
    <mergeCell ref="W22:Z22"/>
    <mergeCell ref="F21:I21"/>
    <mergeCell ref="J21:M21"/>
    <mergeCell ref="N21:R21"/>
    <mergeCell ref="S21:V21"/>
    <mergeCell ref="W21:Z21"/>
    <mergeCell ref="F25:BE25"/>
    <mergeCell ref="F26:BE26"/>
    <mergeCell ref="F27:BE27"/>
    <mergeCell ref="F3:AZ4"/>
    <mergeCell ref="AS23:AV23"/>
    <mergeCell ref="AW23:AZ23"/>
    <mergeCell ref="BA23:BE23"/>
    <mergeCell ref="F24:I24"/>
    <mergeCell ref="J24:M24"/>
    <mergeCell ref="N24:R24"/>
    <mergeCell ref="S24:V24"/>
    <mergeCell ref="W24:Z24"/>
    <mergeCell ref="AA24:AE24"/>
    <mergeCell ref="AF24:AI24"/>
    <mergeCell ref="AJ24:AM24"/>
    <mergeCell ref="AN24:AR24"/>
    <mergeCell ref="AS24:AV24"/>
    <mergeCell ref="AW24:AZ24"/>
    <mergeCell ref="BA24:BE24"/>
    <mergeCell ref="F23:I23"/>
    <mergeCell ref="J23:M23"/>
    <mergeCell ref="N23:R23"/>
    <mergeCell ref="S23:V23"/>
    <mergeCell ref="W23:Z23"/>
    <mergeCell ref="AA23:AE23"/>
    <mergeCell ref="AF23:AI23"/>
    <mergeCell ref="AJ23:AM23"/>
    <mergeCell ref="AN23:AR23"/>
  </mergeCells>
  <pageMargins left="0.70866141732283472" right="0.19685039370078741" top="0.47244094488188981" bottom="0.15748031496062992" header="0.15748031496062992" footer="0.15748031496062992"/>
  <pageSetup paperSize="9" scale="16" orientation="landscape" r:id="rId1"/>
  <headerFooter alignWithMargins="0"/>
  <rowBreaks count="1" manualBreakCount="1">
    <brk id="23" max="10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Harmonogram 2019</vt:lpstr>
      <vt:lpstr>'Harmonogram 2019'!Oblast_tisku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Důbrava</dc:creator>
  <cp:lastModifiedBy>SN</cp:lastModifiedBy>
  <cp:lastPrinted>2021-11-11T07:20:37Z</cp:lastPrinted>
  <dcterms:created xsi:type="dcterms:W3CDTF">2013-07-15T06:59:39Z</dcterms:created>
  <dcterms:modified xsi:type="dcterms:W3CDTF">2021-11-11T07:22:29Z</dcterms:modified>
</cp:coreProperties>
</file>